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Nova mapa\"/>
    </mc:Choice>
  </mc:AlternateContent>
  <xr:revisionPtr revIDLastSave="0" documentId="13_ncr:1_{37EF392B-F781-4C6B-9144-18BE465BFA29}"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E303" i="9" s="1"/>
  <c r="B303" i="9" s="1"/>
  <c r="G303" i="9"/>
  <c r="F303" i="9"/>
  <c r="H302" i="9"/>
  <c r="E302" i="9" s="1"/>
  <c r="B302" i="9" s="1"/>
  <c r="G302" i="9"/>
  <c r="F302" i="9"/>
  <c r="H301" i="9"/>
  <c r="E301" i="9" s="1"/>
  <c r="B301" i="9" s="1"/>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E293" i="9" s="1"/>
  <c r="B293" i="9" s="1"/>
  <c r="G293" i="9"/>
  <c r="F293" i="9"/>
  <c r="H292" i="9"/>
  <c r="E292" i="9" s="1"/>
  <c r="B292" i="9" s="1"/>
  <c r="G292" i="9"/>
  <c r="F292" i="9"/>
  <c r="F291" i="9"/>
  <c r="F290" i="9"/>
  <c r="H289" i="9"/>
  <c r="E289" i="9" s="1"/>
  <c r="B289" i="9" s="1"/>
  <c r="G289" i="9"/>
  <c r="F289" i="9"/>
  <c r="H288" i="9"/>
  <c r="G288" i="9"/>
  <c r="F288" i="9"/>
  <c r="H287" i="9"/>
  <c r="E287" i="9" s="1"/>
  <c r="B287" i="9" s="1"/>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s="1"/>
  <c r="B217" i="9" s="1"/>
  <c r="E217" i="9"/>
  <c r="M216" i="9"/>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G81" i="9"/>
  <c r="F81" i="9"/>
  <c r="E81" i="9"/>
  <c r="B81" i="9" s="1"/>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C1576" i="1" s="1"/>
  <c r="G1576" i="1" s="1"/>
  <c r="D95" i="8"/>
  <c r="D90" i="8"/>
  <c r="C1565" i="1" s="1"/>
  <c r="D85" i="8"/>
  <c r="D80" i="8"/>
  <c r="D75" i="8"/>
  <c r="D70" i="8"/>
  <c r="D65" i="8"/>
  <c r="D60" i="8"/>
  <c r="C1535" i="1" s="1"/>
  <c r="H1535" i="1" s="1"/>
  <c r="D55" i="8"/>
  <c r="C1530" i="1" s="1"/>
  <c r="G1530" i="1" s="1"/>
  <c r="D50" i="8"/>
  <c r="D44" i="8"/>
  <c r="D36" i="8"/>
  <c r="D26" i="8"/>
  <c r="D18" i="8"/>
  <c r="D8"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416" i="1" s="1"/>
  <c r="H1416" i="1" s="1"/>
  <c r="D122" i="6"/>
  <c r="F122" i="6" s="1"/>
  <c r="F121" i="6"/>
  <c r="F120" i="6"/>
  <c r="F119" i="6"/>
  <c r="E118" i="6"/>
  <c r="D118" i="6"/>
  <c r="F118" i="6" s="1"/>
  <c r="F117" i="6"/>
  <c r="F116" i="6"/>
  <c r="E115" i="6"/>
  <c r="D1409" i="1" s="1"/>
  <c r="H1409" i="1" s="1"/>
  <c r="D115" i="6"/>
  <c r="D114" i="6"/>
  <c r="F113" i="6"/>
  <c r="F112" i="6"/>
  <c r="F111" i="6"/>
  <c r="F110" i="6"/>
  <c r="F109" i="6"/>
  <c r="F108" i="6"/>
  <c r="E107" i="6"/>
  <c r="D107" i="6"/>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87" i="5"/>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21" i="4"/>
  <c r="E418" i="4"/>
  <c r="D418" i="4"/>
  <c r="F418" i="4" s="1"/>
  <c r="E417" i="4"/>
  <c r="D417" i="4"/>
  <c r="D644" i="4" s="1"/>
  <c r="F644" i="4" s="1"/>
  <c r="E416" i="4"/>
  <c r="E643" i="4" s="1"/>
  <c r="D416" i="4"/>
  <c r="D643" i="4" s="1"/>
  <c r="F411" i="4"/>
  <c r="F410" i="4"/>
  <c r="F409" i="4"/>
  <c r="F406" i="4"/>
  <c r="F405" i="4"/>
  <c r="F404" i="4"/>
  <c r="F403" i="4"/>
  <c r="E402" i="4"/>
  <c r="D402" i="4"/>
  <c r="F401" i="4"/>
  <c r="E400" i="4"/>
  <c r="D400" i="4"/>
  <c r="F400" i="4" s="1"/>
  <c r="F399" i="4"/>
  <c r="F398" i="4"/>
  <c r="E397" i="4"/>
  <c r="D397" i="4"/>
  <c r="F397" i="4" s="1"/>
  <c r="E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D363" i="4"/>
  <c r="F363"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c r="F311"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D124" i="4"/>
  <c r="F124" i="4" s="1"/>
  <c r="F123" i="4"/>
  <c r="F122" i="4"/>
  <c r="F121" i="4"/>
  <c r="E120" i="4"/>
  <c r="D120" i="4"/>
  <c r="F119" i="4"/>
  <c r="F118" i="4"/>
  <c r="F117" i="4"/>
  <c r="F116" i="4"/>
  <c r="F115" i="4"/>
  <c r="F114" i="4"/>
  <c r="F113" i="4"/>
  <c r="E112" i="4"/>
  <c r="D112" i="4"/>
  <c r="F111" i="4"/>
  <c r="F110" i="4"/>
  <c r="F109" i="4"/>
  <c r="F108"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5" i="1"/>
  <c r="H1575" i="1" s="1"/>
  <c r="C1574" i="1"/>
  <c r="G1574" i="1" s="1"/>
  <c r="C1573" i="1"/>
  <c r="H1573" i="1" s="1"/>
  <c r="C1572" i="1"/>
  <c r="G1572" i="1" s="1"/>
  <c r="C1571" i="1"/>
  <c r="H1571" i="1" s="1"/>
  <c r="C1570" i="1"/>
  <c r="G1570" i="1" s="1"/>
  <c r="C1569" i="1"/>
  <c r="H1569" i="1" s="1"/>
  <c r="C1568" i="1"/>
  <c r="G1568" i="1" s="1"/>
  <c r="C1567" i="1"/>
  <c r="H1567" i="1" s="1"/>
  <c r="C1566" i="1"/>
  <c r="G1566" i="1" s="1"/>
  <c r="C1564" i="1"/>
  <c r="G1564" i="1" s="1"/>
  <c r="C1563" i="1"/>
  <c r="H1563" i="1" s="1"/>
  <c r="C1562" i="1"/>
  <c r="G1562" i="1" s="1"/>
  <c r="C1561" i="1"/>
  <c r="H1561" i="1" s="1"/>
  <c r="C1560" i="1"/>
  <c r="G1560" i="1" s="1"/>
  <c r="C1559" i="1"/>
  <c r="H1559" i="1" s="1"/>
  <c r="H1558" i="1"/>
  <c r="C1558" i="1"/>
  <c r="G1558" i="1" s="1"/>
  <c r="C1557" i="1"/>
  <c r="H1557" i="1" s="1"/>
  <c r="C1556" i="1"/>
  <c r="G1556" i="1" s="1"/>
  <c r="C1555" i="1"/>
  <c r="H1555" i="1" s="1"/>
  <c r="C1554" i="1"/>
  <c r="G1554" i="1" s="1"/>
  <c r="C1553" i="1"/>
  <c r="H1553" i="1" s="1"/>
  <c r="C1552" i="1"/>
  <c r="G1552" i="1" s="1"/>
  <c r="C1551" i="1"/>
  <c r="H1551" i="1" s="1"/>
  <c r="C1550" i="1"/>
  <c r="G1550" i="1" s="1"/>
  <c r="C1549" i="1"/>
  <c r="H1549" i="1" s="1"/>
  <c r="C1548" i="1"/>
  <c r="G1548" i="1" s="1"/>
  <c r="G1547" i="1"/>
  <c r="C1547" i="1"/>
  <c r="H1547" i="1" s="1"/>
  <c r="C1546" i="1"/>
  <c r="G1546" i="1" s="1"/>
  <c r="C1545" i="1"/>
  <c r="H1545" i="1" s="1"/>
  <c r="C1544" i="1"/>
  <c r="G1544" i="1" s="1"/>
  <c r="C1543" i="1"/>
  <c r="H1543" i="1" s="1"/>
  <c r="C1542" i="1"/>
  <c r="G1542" i="1" s="1"/>
  <c r="C1541" i="1"/>
  <c r="H1541" i="1" s="1"/>
  <c r="C1540" i="1"/>
  <c r="G1540" i="1" s="1"/>
  <c r="C1539" i="1"/>
  <c r="H1539" i="1" s="1"/>
  <c r="C1538" i="1"/>
  <c r="G1538" i="1" s="1"/>
  <c r="C1537" i="1"/>
  <c r="H1537" i="1" s="1"/>
  <c r="C1536" i="1"/>
  <c r="G1536" i="1" s="1"/>
  <c r="C1534" i="1"/>
  <c r="G1534" i="1" s="1"/>
  <c r="C1533" i="1"/>
  <c r="H1533" i="1" s="1"/>
  <c r="C1532" i="1"/>
  <c r="G1532" i="1" s="1"/>
  <c r="C1531" i="1"/>
  <c r="H1531" i="1" s="1"/>
  <c r="C1529" i="1"/>
  <c r="H1529" i="1" s="1"/>
  <c r="C1528" i="1"/>
  <c r="G1528" i="1" s="1"/>
  <c r="C1527" i="1"/>
  <c r="H1527" i="1" s="1"/>
  <c r="C1526" i="1"/>
  <c r="G1526" i="1" s="1"/>
  <c r="G1523" i="1"/>
  <c r="C1523" i="1"/>
  <c r="H1523" i="1" s="1"/>
  <c r="C1522" i="1"/>
  <c r="G1522" i="1" s="1"/>
  <c r="G1521" i="1"/>
  <c r="C1521" i="1"/>
  <c r="H1521" i="1" s="1"/>
  <c r="C1520" i="1"/>
  <c r="G1520" i="1" s="1"/>
  <c r="G1519" i="1"/>
  <c r="C1519" i="1"/>
  <c r="H1519" i="1" s="1"/>
  <c r="H1516" i="1"/>
  <c r="C1516" i="1"/>
  <c r="G1516" i="1" s="1"/>
  <c r="G1515" i="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H1500" i="1"/>
  <c r="C1500" i="1"/>
  <c r="G1500" i="1" s="1"/>
  <c r="C1498" i="1"/>
  <c r="G1498" i="1" s="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D1424" i="1"/>
  <c r="H1424" i="1" s="1"/>
  <c r="C1424" i="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C1409" i="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D1401" i="1"/>
  <c r="H1401" i="1" s="1"/>
  <c r="C1401" i="1"/>
  <c r="D1400" i="1"/>
  <c r="H1400" i="1" s="1"/>
  <c r="C1400" i="1"/>
  <c r="H1399" i="1"/>
  <c r="D1399" i="1"/>
  <c r="C1399" i="1"/>
  <c r="G1399" i="1" s="1"/>
  <c r="D1398" i="1"/>
  <c r="H1398" i="1" s="1"/>
  <c r="C1398" i="1"/>
  <c r="H1397" i="1"/>
  <c r="D1397" i="1"/>
  <c r="C1397" i="1"/>
  <c r="G1397" i="1" s="1"/>
  <c r="D1396" i="1"/>
  <c r="H1396" i="1" s="1"/>
  <c r="C1396" i="1"/>
  <c r="D1395" i="1"/>
  <c r="H1395" i="1" s="1"/>
  <c r="C1395" i="1"/>
  <c r="D1394" i="1"/>
  <c r="H1394" i="1" s="1"/>
  <c r="C1394" i="1"/>
  <c r="D1393" i="1"/>
  <c r="H1393" i="1" s="1"/>
  <c r="C1393" i="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D1385" i="1"/>
  <c r="H1385" i="1" s="1"/>
  <c r="C1385" i="1"/>
  <c r="D1384" i="1"/>
  <c r="H1384" i="1" s="1"/>
  <c r="C1384" i="1"/>
  <c r="H1382" i="1"/>
  <c r="D1382" i="1"/>
  <c r="C1382" i="1"/>
  <c r="G1382" i="1" s="1"/>
  <c r="D1381" i="1"/>
  <c r="H1381" i="1" s="1"/>
  <c r="C1381" i="1"/>
  <c r="H1380" i="1"/>
  <c r="D1380" i="1"/>
  <c r="C1380" i="1"/>
  <c r="G1380" i="1" s="1"/>
  <c r="D1379" i="1"/>
  <c r="H1379" i="1" s="1"/>
  <c r="C1379" i="1"/>
  <c r="D1378" i="1"/>
  <c r="H1378" i="1" s="1"/>
  <c r="C1378" i="1"/>
  <c r="D1377" i="1"/>
  <c r="H1377" i="1" s="1"/>
  <c r="C1377" i="1"/>
  <c r="D1376" i="1"/>
  <c r="H1376" i="1" s="1"/>
  <c r="C1376" i="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D1366" i="1"/>
  <c r="H1366" i="1" s="1"/>
  <c r="C1366" i="1"/>
  <c r="D1365" i="1"/>
  <c r="H1365" i="1" s="1"/>
  <c r="C1365" i="1"/>
  <c r="H1364" i="1"/>
  <c r="D1364" i="1"/>
  <c r="C1364" i="1"/>
  <c r="G1364" i="1" s="1"/>
  <c r="D1363" i="1"/>
  <c r="H1363" i="1" s="1"/>
  <c r="C1363" i="1"/>
  <c r="H1362" i="1"/>
  <c r="D1362" i="1"/>
  <c r="C1362" i="1"/>
  <c r="G1362" i="1" s="1"/>
  <c r="D1361" i="1"/>
  <c r="H1361" i="1" s="1"/>
  <c r="C1361" i="1"/>
  <c r="D1360" i="1"/>
  <c r="H1360" i="1" s="1"/>
  <c r="C1360" i="1"/>
  <c r="D1359" i="1"/>
  <c r="H1359" i="1" s="1"/>
  <c r="C1359" i="1"/>
  <c r="D1358" i="1"/>
  <c r="H1358" i="1" s="1"/>
  <c r="C1358" i="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D1348" i="1"/>
  <c r="H1348" i="1" s="1"/>
  <c r="C1348" i="1"/>
  <c r="D1347" i="1"/>
  <c r="H1347" i="1" s="1"/>
  <c r="C1347" i="1"/>
  <c r="H1346" i="1"/>
  <c r="D1346" i="1"/>
  <c r="C1346" i="1"/>
  <c r="G1346" i="1" s="1"/>
  <c r="D1345" i="1"/>
  <c r="H1345" i="1" s="1"/>
  <c r="C1345" i="1"/>
  <c r="D1344" i="1"/>
  <c r="H1344" i="1" s="1"/>
  <c r="C1344" i="1"/>
  <c r="G1344" i="1" s="1"/>
  <c r="D1343" i="1"/>
  <c r="H1343" i="1" s="1"/>
  <c r="C1343" i="1"/>
  <c r="D1342" i="1"/>
  <c r="H1342" i="1" s="1"/>
  <c r="C1342" i="1"/>
  <c r="D1341" i="1"/>
  <c r="H1341" i="1" s="1"/>
  <c r="C1341" i="1"/>
  <c r="D1340" i="1"/>
  <c r="H1340" i="1" s="1"/>
  <c r="C1340" i="1"/>
  <c r="D1339" i="1"/>
  <c r="H1339" i="1" s="1"/>
  <c r="C1339" i="1"/>
  <c r="H1338" i="1"/>
  <c r="D1338" i="1"/>
  <c r="C1338" i="1"/>
  <c r="G1338" i="1" s="1"/>
  <c r="C1337" i="1"/>
  <c r="H1336" i="1"/>
  <c r="D1336" i="1"/>
  <c r="C1336" i="1"/>
  <c r="G1336" i="1" s="1"/>
  <c r="D1335" i="1"/>
  <c r="C1335" i="1"/>
  <c r="D1334" i="1"/>
  <c r="H1334" i="1" s="1"/>
  <c r="C1334" i="1"/>
  <c r="G1334" i="1" s="1"/>
  <c r="D1333" i="1"/>
  <c r="H1333" i="1" s="1"/>
  <c r="C1333" i="1"/>
  <c r="D1332" i="1"/>
  <c r="H1332" i="1" s="1"/>
  <c r="C1332" i="1"/>
  <c r="G1332" i="1" s="1"/>
  <c r="D1331" i="1"/>
  <c r="H1331" i="1" s="1"/>
  <c r="C1331" i="1"/>
  <c r="G1331" i="1" s="1"/>
  <c r="D1330" i="1"/>
  <c r="H1330" i="1" s="1"/>
  <c r="C1330" i="1"/>
  <c r="D1328" i="1"/>
  <c r="H1328" i="1" s="1"/>
  <c r="C1328" i="1"/>
  <c r="D1327" i="1"/>
  <c r="H1327" i="1" s="1"/>
  <c r="C1327" i="1"/>
  <c r="G1327" i="1" s="1"/>
  <c r="D1326" i="1"/>
  <c r="H1326" i="1" s="1"/>
  <c r="C1326" i="1"/>
  <c r="G1326" i="1" s="1"/>
  <c r="D1325" i="1"/>
  <c r="H1325" i="1" s="1"/>
  <c r="C1325" i="1"/>
  <c r="D1324" i="1"/>
  <c r="H1324" i="1" s="1"/>
  <c r="C1324" i="1"/>
  <c r="D1323" i="1"/>
  <c r="H1323" i="1" s="1"/>
  <c r="C1323" i="1"/>
  <c r="D1322" i="1"/>
  <c r="H1322" i="1" s="1"/>
  <c r="C1322" i="1"/>
  <c r="D1321" i="1"/>
  <c r="H1321" i="1" s="1"/>
  <c r="C1321" i="1"/>
  <c r="G1321" i="1" s="1"/>
  <c r="D1320" i="1"/>
  <c r="H1320" i="1" s="1"/>
  <c r="C1320" i="1"/>
  <c r="D1319" i="1"/>
  <c r="H1319" i="1" s="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D1307" i="1"/>
  <c r="H1307" i="1" s="1"/>
  <c r="C1307" i="1"/>
  <c r="D1306" i="1"/>
  <c r="H1306" i="1" s="1"/>
  <c r="C1306" i="1"/>
  <c r="D1305" i="1"/>
  <c r="H1305" i="1" s="1"/>
  <c r="C1305" i="1"/>
  <c r="D1304" i="1"/>
  <c r="H1304" i="1" s="1"/>
  <c r="C1304" i="1"/>
  <c r="H1303" i="1"/>
  <c r="D1303" i="1"/>
  <c r="C1303" i="1"/>
  <c r="G1303" i="1" s="1"/>
  <c r="D1302" i="1"/>
  <c r="H1302" i="1" s="1"/>
  <c r="C1302" i="1"/>
  <c r="H1301" i="1"/>
  <c r="D1301" i="1"/>
  <c r="C1301" i="1"/>
  <c r="G1301" i="1" s="1"/>
  <c r="D1300" i="1"/>
  <c r="H1300" i="1" s="1"/>
  <c r="C1300"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H1264" i="1" s="1"/>
  <c r="C1264" i="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D1238" i="1"/>
  <c r="H1238" i="1" s="1"/>
  <c r="C1238" i="1"/>
  <c r="G1238" i="1" s="1"/>
  <c r="D1237" i="1"/>
  <c r="H1237" i="1" s="1"/>
  <c r="C1237" i="1"/>
  <c r="H1236" i="1"/>
  <c r="D1236" i="1"/>
  <c r="C1236" i="1"/>
  <c r="G1236" i="1" s="1"/>
  <c r="D1235" i="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D1227" i="1"/>
  <c r="H1227" i="1" s="1"/>
  <c r="C1227" i="1"/>
  <c r="D1226" i="1"/>
  <c r="H1226" i="1" s="1"/>
  <c r="C1226" i="1"/>
  <c r="H1225" i="1"/>
  <c r="D1225" i="1"/>
  <c r="C1225" i="1"/>
  <c r="G1225" i="1" s="1"/>
  <c r="D1224" i="1"/>
  <c r="H1224" i="1" s="1"/>
  <c r="C1224" i="1"/>
  <c r="C1223" i="1"/>
  <c r="C1222" i="1"/>
  <c r="D1221" i="1"/>
  <c r="H1221" i="1" s="1"/>
  <c r="C1221" i="1"/>
  <c r="D1220" i="1"/>
  <c r="H1220" i="1" s="1"/>
  <c r="C1220" i="1"/>
  <c r="H1219" i="1"/>
  <c r="D1219" i="1"/>
  <c r="C1219" i="1"/>
  <c r="G1219" i="1" s="1"/>
  <c r="D1218" i="1"/>
  <c r="H1218" i="1" s="1"/>
  <c r="C1218" i="1"/>
  <c r="H1217" i="1"/>
  <c r="D1217" i="1"/>
  <c r="C1217" i="1"/>
  <c r="G1217" i="1" s="1"/>
  <c r="D1216" i="1"/>
  <c r="H1216" i="1" s="1"/>
  <c r="C1216" i="1"/>
  <c r="D1215" i="1"/>
  <c r="H1213" i="1"/>
  <c r="D1213" i="1"/>
  <c r="C1213" i="1"/>
  <c r="G1213" i="1" s="1"/>
  <c r="D1212" i="1"/>
  <c r="H1212" i="1" s="1"/>
  <c r="C1212" i="1"/>
  <c r="D1211" i="1"/>
  <c r="H1211" i="1" s="1"/>
  <c r="C1211" i="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D1201" i="1"/>
  <c r="H1201" i="1" s="1"/>
  <c r="C1201" i="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D1193" i="1"/>
  <c r="H1193" i="1" s="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D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D1176" i="1"/>
  <c r="H1176" i="1" s="1"/>
  <c r="C1176" i="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D1168" i="1"/>
  <c r="C1168" i="1"/>
  <c r="D1166" i="1"/>
  <c r="C1166" i="1"/>
  <c r="G1166" i="1" s="1"/>
  <c r="D1165" i="1"/>
  <c r="C1165" i="1"/>
  <c r="D1164" i="1"/>
  <c r="C1164" i="1"/>
  <c r="D1163" i="1"/>
  <c r="C1163" i="1"/>
  <c r="G1163" i="1" s="1"/>
  <c r="D1162" i="1"/>
  <c r="C1162" i="1"/>
  <c r="D1161" i="1"/>
  <c r="C1161" i="1"/>
  <c r="G1161" i="1" s="1"/>
  <c r="D1160" i="1"/>
  <c r="C1160" i="1"/>
  <c r="D1159" i="1"/>
  <c r="C1159" i="1"/>
  <c r="D1158" i="1"/>
  <c r="C1158" i="1"/>
  <c r="D1157" i="1"/>
  <c r="C1157" i="1"/>
  <c r="G1157" i="1" s="1"/>
  <c r="D1156" i="1"/>
  <c r="C1156" i="1"/>
  <c r="G1156" i="1" s="1"/>
  <c r="D1155" i="1"/>
  <c r="C1155" i="1"/>
  <c r="D1154" i="1"/>
  <c r="C1154" i="1"/>
  <c r="D1151" i="1"/>
  <c r="C1151" i="1"/>
  <c r="D1150" i="1"/>
  <c r="C1150" i="1"/>
  <c r="D1149" i="1"/>
  <c r="C1149" i="1"/>
  <c r="D1148" i="1"/>
  <c r="C1148" i="1"/>
  <c r="G1148" i="1" s="1"/>
  <c r="D1147" i="1"/>
  <c r="C1147" i="1"/>
  <c r="D1146" i="1"/>
  <c r="C1146" i="1"/>
  <c r="G1146" i="1" s="1"/>
  <c r="D1145" i="1"/>
  <c r="C1145" i="1"/>
  <c r="G1145" i="1" s="1"/>
  <c r="D1144" i="1"/>
  <c r="C1144" i="1"/>
  <c r="G1144" i="1" s="1"/>
  <c r="D1143" i="1"/>
  <c r="C1143" i="1"/>
  <c r="D1142" i="1"/>
  <c r="C1142" i="1"/>
  <c r="D1141" i="1"/>
  <c r="C1141" i="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D1122" i="1"/>
  <c r="C1122" i="1"/>
  <c r="D1121" i="1"/>
  <c r="C1121" i="1"/>
  <c r="D1120" i="1"/>
  <c r="C1120" i="1"/>
  <c r="G1120" i="1" s="1"/>
  <c r="D1119" i="1"/>
  <c r="C1119" i="1"/>
  <c r="G1119" i="1" s="1"/>
  <c r="D1118" i="1"/>
  <c r="C1118" i="1"/>
  <c r="D1117" i="1"/>
  <c r="C1117" i="1"/>
  <c r="G1117" i="1" s="1"/>
  <c r="D1116" i="1"/>
  <c r="C1116" i="1"/>
  <c r="D1115" i="1"/>
  <c r="C1115" i="1"/>
  <c r="D1114" i="1"/>
  <c r="C1114" i="1"/>
  <c r="D1113" i="1"/>
  <c r="C1113" i="1"/>
  <c r="D1112" i="1"/>
  <c r="C1112" i="1"/>
  <c r="D1111" i="1"/>
  <c r="C1111" i="1"/>
  <c r="G1111" i="1" s="1"/>
  <c r="D1110" i="1"/>
  <c r="C1110" i="1"/>
  <c r="D1109" i="1"/>
  <c r="C1109" i="1"/>
  <c r="D1108" i="1"/>
  <c r="C1108" i="1"/>
  <c r="D1107" i="1"/>
  <c r="C1107" i="1"/>
  <c r="D1106" i="1"/>
  <c r="C1106" i="1"/>
  <c r="D1105" i="1"/>
  <c r="C1105" i="1"/>
  <c r="D1104" i="1"/>
  <c r="C1104" i="1"/>
  <c r="G1104" i="1" s="1"/>
  <c r="D1103" i="1"/>
  <c r="C1103" i="1"/>
  <c r="D1102" i="1"/>
  <c r="C1102" i="1"/>
  <c r="D1101" i="1"/>
  <c r="C1101" i="1"/>
  <c r="D1100" i="1"/>
  <c r="C1100" i="1"/>
  <c r="D1099" i="1"/>
  <c r="C1099" i="1"/>
  <c r="D1098" i="1"/>
  <c r="C1098" i="1"/>
  <c r="D1097" i="1"/>
  <c r="C1097" i="1"/>
  <c r="D1096" i="1"/>
  <c r="C1096" i="1"/>
  <c r="D1095" i="1"/>
  <c r="C1095" i="1"/>
  <c r="D1094" i="1"/>
  <c r="C1094" i="1"/>
  <c r="G1094" i="1" s="1"/>
  <c r="D1093" i="1"/>
  <c r="C1093" i="1"/>
  <c r="D1092" i="1"/>
  <c r="C1092" i="1"/>
  <c r="D1091" i="1"/>
  <c r="C1091" i="1"/>
  <c r="G1091" i="1" s="1"/>
  <c r="D1090" i="1"/>
  <c r="C1090" i="1"/>
  <c r="G1090" i="1" s="1"/>
  <c r="D1089" i="1"/>
  <c r="C1089" i="1"/>
  <c r="D1088" i="1"/>
  <c r="C1088" i="1"/>
  <c r="G1088" i="1" s="1"/>
  <c r="D1087" i="1"/>
  <c r="C1087" i="1"/>
  <c r="D1086" i="1"/>
  <c r="C1086" i="1"/>
  <c r="G1086" i="1" s="1"/>
  <c r="D1085" i="1"/>
  <c r="C1085" i="1"/>
  <c r="G1085" i="1" s="1"/>
  <c r="D1084" i="1"/>
  <c r="C1084" i="1"/>
  <c r="G1084" i="1" s="1"/>
  <c r="D1083" i="1"/>
  <c r="C1083" i="1"/>
  <c r="G1083" i="1" s="1"/>
  <c r="D1082" i="1"/>
  <c r="C1082" i="1"/>
  <c r="D1081" i="1"/>
  <c r="C1081" i="1"/>
  <c r="D1080" i="1"/>
  <c r="C1080" i="1"/>
  <c r="G1080" i="1" s="1"/>
  <c r="D1079" i="1"/>
  <c r="C1079" i="1"/>
  <c r="G1079" i="1" s="1"/>
  <c r="D1078" i="1"/>
  <c r="C1078" i="1"/>
  <c r="G1078" i="1" s="1"/>
  <c r="D1077" i="1"/>
  <c r="C1077" i="1"/>
  <c r="D1076" i="1"/>
  <c r="C1076" i="1"/>
  <c r="G1076" i="1" s="1"/>
  <c r="D1075" i="1"/>
  <c r="C1075" i="1"/>
  <c r="G1075" i="1" s="1"/>
  <c r="D1074" i="1"/>
  <c r="C1074" i="1"/>
  <c r="G1074" i="1" s="1"/>
  <c r="D1073" i="1"/>
  <c r="C1073" i="1"/>
  <c r="D1072" i="1"/>
  <c r="C1072" i="1"/>
  <c r="D1071" i="1"/>
  <c r="C1071" i="1"/>
  <c r="D1070" i="1"/>
  <c r="C1070" i="1"/>
  <c r="D1069" i="1"/>
  <c r="C1069" i="1"/>
  <c r="D1068" i="1"/>
  <c r="C1068" i="1"/>
  <c r="D1067" i="1"/>
  <c r="C1067" i="1"/>
  <c r="G1067" i="1" s="1"/>
  <c r="D1066" i="1"/>
  <c r="C1066" i="1"/>
  <c r="D1065" i="1"/>
  <c r="D1064" i="1"/>
  <c r="C1064" i="1"/>
  <c r="D1063" i="1"/>
  <c r="C1063" i="1"/>
  <c r="G1063" i="1" s="1"/>
  <c r="D1062" i="1"/>
  <c r="C1062" i="1"/>
  <c r="G1062" i="1" s="1"/>
  <c r="D1061" i="1"/>
  <c r="C1061" i="1"/>
  <c r="D1060" i="1"/>
  <c r="C1060" i="1"/>
  <c r="D1059" i="1"/>
  <c r="C1059" i="1"/>
  <c r="D1058" i="1"/>
  <c r="C1058" i="1"/>
  <c r="D1057" i="1"/>
  <c r="C1057" i="1"/>
  <c r="G1057" i="1" s="1"/>
  <c r="D1056" i="1"/>
  <c r="C1056" i="1"/>
  <c r="G1056" i="1" s="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G1040" i="1" s="1"/>
  <c r="D1039" i="1"/>
  <c r="C1039" i="1"/>
  <c r="G1039" i="1" s="1"/>
  <c r="D1038" i="1"/>
  <c r="C1038" i="1"/>
  <c r="D1037" i="1"/>
  <c r="C1037" i="1"/>
  <c r="G1037" i="1" s="1"/>
  <c r="D1036" i="1"/>
  <c r="C1036" i="1"/>
  <c r="D1035" i="1"/>
  <c r="C1035" i="1"/>
  <c r="D1034" i="1"/>
  <c r="C1034" i="1"/>
  <c r="D1033" i="1"/>
  <c r="C1033" i="1"/>
  <c r="D1032" i="1"/>
  <c r="C1032" i="1"/>
  <c r="D1031" i="1"/>
  <c r="C1031" i="1"/>
  <c r="D1030" i="1"/>
  <c r="C1030" i="1"/>
  <c r="G1030" i="1" s="1"/>
  <c r="D1029" i="1"/>
  <c r="C1029" i="1"/>
  <c r="D1028" i="1"/>
  <c r="C1028" i="1"/>
  <c r="D1027" i="1"/>
  <c r="C1027" i="1"/>
  <c r="D1026" i="1"/>
  <c r="C1026" i="1"/>
  <c r="D1025" i="1"/>
  <c r="C1025" i="1"/>
  <c r="D1024" i="1"/>
  <c r="C1024" i="1"/>
  <c r="D1023" i="1"/>
  <c r="C1023" i="1"/>
  <c r="D1022" i="1"/>
  <c r="C1022" i="1"/>
  <c r="D1021" i="1"/>
  <c r="C1021" i="1"/>
  <c r="D1020" i="1"/>
  <c r="C1020" i="1"/>
  <c r="D1019" i="1"/>
  <c r="C1019" i="1"/>
  <c r="G1019" i="1" s="1"/>
  <c r="D1018" i="1"/>
  <c r="C1018" i="1"/>
  <c r="D1017" i="1"/>
  <c r="C1017" i="1"/>
  <c r="G1017" i="1" s="1"/>
  <c r="D1016" i="1"/>
  <c r="C1016" i="1"/>
  <c r="G1016" i="1" s="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G997" i="1" s="1"/>
  <c r="D996" i="1"/>
  <c r="C996" i="1"/>
  <c r="D995" i="1"/>
  <c r="C995" i="1"/>
  <c r="D994" i="1"/>
  <c r="C994" i="1"/>
  <c r="G994" i="1" s="1"/>
  <c r="D993" i="1"/>
  <c r="C993" i="1"/>
  <c r="D992" i="1"/>
  <c r="C992" i="1"/>
  <c r="D991" i="1"/>
  <c r="C991" i="1"/>
  <c r="C990" i="1"/>
  <c r="D989" i="1"/>
  <c r="C989" i="1"/>
  <c r="D988" i="1"/>
  <c r="C988" i="1"/>
  <c r="G988" i="1" s="1"/>
  <c r="D987" i="1"/>
  <c r="C987" i="1"/>
  <c r="G987" i="1" s="1"/>
  <c r="D986" i="1"/>
  <c r="C986" i="1"/>
  <c r="G986" i="1" s="1"/>
  <c r="D983" i="1"/>
  <c r="C983" i="1"/>
  <c r="G983" i="1" s="1"/>
  <c r="D982" i="1"/>
  <c r="C982" i="1"/>
  <c r="D981" i="1"/>
  <c r="C981" i="1"/>
  <c r="G981" i="1" s="1"/>
  <c r="D980" i="1"/>
  <c r="C980" i="1"/>
  <c r="D979" i="1"/>
  <c r="C979" i="1"/>
  <c r="D978" i="1"/>
  <c r="C978" i="1"/>
  <c r="D977" i="1"/>
  <c r="C977" i="1"/>
  <c r="G977" i="1" s="1"/>
  <c r="D976" i="1"/>
  <c r="C976" i="1"/>
  <c r="D975" i="1"/>
  <c r="C975" i="1"/>
  <c r="G975" i="1" s="1"/>
  <c r="D974" i="1"/>
  <c r="C974" i="1"/>
  <c r="G974" i="1" s="1"/>
  <c r="D973" i="1"/>
  <c r="C973" i="1"/>
  <c r="D972" i="1"/>
  <c r="C972" i="1"/>
  <c r="D971" i="1"/>
  <c r="C971" i="1"/>
  <c r="G971" i="1" s="1"/>
  <c r="D970" i="1"/>
  <c r="C970" i="1"/>
  <c r="D969" i="1"/>
  <c r="C969" i="1"/>
  <c r="G969" i="1" s="1"/>
  <c r="D968" i="1"/>
  <c r="C968" i="1"/>
  <c r="D967" i="1"/>
  <c r="C967" i="1"/>
  <c r="D966" i="1"/>
  <c r="C966" i="1"/>
  <c r="D965" i="1"/>
  <c r="C965" i="1"/>
  <c r="G965" i="1" s="1"/>
  <c r="D964" i="1"/>
  <c r="C964" i="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D949" i="1"/>
  <c r="C949" i="1"/>
  <c r="G949" i="1" s="1"/>
  <c r="D948" i="1"/>
  <c r="C948" i="1"/>
  <c r="D947" i="1"/>
  <c r="C947" i="1"/>
  <c r="G947" i="1" s="1"/>
  <c r="D946" i="1"/>
  <c r="C946" i="1"/>
  <c r="G946" i="1" s="1"/>
  <c r="D945" i="1"/>
  <c r="C945" i="1"/>
  <c r="G945" i="1" s="1"/>
  <c r="D944" i="1"/>
  <c r="C944" i="1"/>
  <c r="G944" i="1" s="1"/>
  <c r="D943" i="1"/>
  <c r="C943" i="1"/>
  <c r="G943" i="1" s="1"/>
  <c r="D942" i="1"/>
  <c r="C942" i="1"/>
  <c r="G942" i="1" s="1"/>
  <c r="D941" i="1"/>
  <c r="C941" i="1"/>
  <c r="G941" i="1" s="1"/>
  <c r="D940" i="1"/>
  <c r="C940" i="1"/>
  <c r="D939" i="1"/>
  <c r="C939" i="1"/>
  <c r="G939" i="1" s="1"/>
  <c r="D938" i="1"/>
  <c r="C938" i="1"/>
  <c r="G938" i="1" s="1"/>
  <c r="D937" i="1"/>
  <c r="C937" i="1"/>
  <c r="D936" i="1"/>
  <c r="C936" i="1"/>
  <c r="G936" i="1" s="1"/>
  <c r="D935" i="1"/>
  <c r="C935" i="1"/>
  <c r="G935" i="1" s="1"/>
  <c r="D934" i="1"/>
  <c r="C934" i="1"/>
  <c r="D933" i="1"/>
  <c r="C933" i="1"/>
  <c r="G933" i="1" s="1"/>
  <c r="D932" i="1"/>
  <c r="C932" i="1"/>
  <c r="G932" i="1" s="1"/>
  <c r="D931" i="1"/>
  <c r="C931" i="1"/>
  <c r="G931" i="1" s="1"/>
  <c r="D930" i="1"/>
  <c r="C930" i="1"/>
  <c r="D929" i="1"/>
  <c r="C929" i="1"/>
  <c r="G929" i="1" s="1"/>
  <c r="D928" i="1"/>
  <c r="C928" i="1"/>
  <c r="G928" i="1" s="1"/>
  <c r="D927" i="1"/>
  <c r="C927" i="1"/>
  <c r="G927" i="1" s="1"/>
  <c r="D926" i="1"/>
  <c r="C926" i="1"/>
  <c r="D925" i="1"/>
  <c r="C925" i="1"/>
  <c r="G925" i="1" s="1"/>
  <c r="D924" i="1"/>
  <c r="C924" i="1"/>
  <c r="D923" i="1"/>
  <c r="C923" i="1"/>
  <c r="D922" i="1"/>
  <c r="C922" i="1"/>
  <c r="D921" i="1"/>
  <c r="C921" i="1"/>
  <c r="G921" i="1" s="1"/>
  <c r="D920" i="1"/>
  <c r="C920" i="1"/>
  <c r="G920" i="1" s="1"/>
  <c r="D919" i="1"/>
  <c r="C919" i="1"/>
  <c r="G919" i="1" s="1"/>
  <c r="D918" i="1"/>
  <c r="C918" i="1"/>
  <c r="D917" i="1"/>
  <c r="C917" i="1"/>
  <c r="G917" i="1" s="1"/>
  <c r="D916" i="1"/>
  <c r="C916" i="1"/>
  <c r="G916" i="1" s="1"/>
  <c r="D915" i="1"/>
  <c r="C915" i="1"/>
  <c r="G915" i="1" s="1"/>
  <c r="D914" i="1"/>
  <c r="C914" i="1"/>
  <c r="G914" i="1" s="1"/>
  <c r="D913" i="1"/>
  <c r="C913" i="1"/>
  <c r="D912" i="1"/>
  <c r="C912" i="1"/>
  <c r="G912" i="1" s="1"/>
  <c r="D911" i="1"/>
  <c r="C911" i="1"/>
  <c r="G911" i="1" s="1"/>
  <c r="D910" i="1"/>
  <c r="C910" i="1"/>
  <c r="D909" i="1"/>
  <c r="C909" i="1"/>
  <c r="G909" i="1" s="1"/>
  <c r="D908" i="1"/>
  <c r="C908" i="1"/>
  <c r="D907" i="1"/>
  <c r="C907" i="1"/>
  <c r="G907" i="1" s="1"/>
  <c r="D906" i="1"/>
  <c r="C906" i="1"/>
  <c r="D905" i="1"/>
  <c r="C905" i="1"/>
  <c r="D904" i="1"/>
  <c r="C904" i="1"/>
  <c r="G904" i="1" s="1"/>
  <c r="D903" i="1"/>
  <c r="C903" i="1"/>
  <c r="G903" i="1" s="1"/>
  <c r="D902" i="1"/>
  <c r="C902" i="1"/>
  <c r="D901" i="1"/>
  <c r="C901" i="1"/>
  <c r="G901" i="1" s="1"/>
  <c r="D900" i="1"/>
  <c r="C900" i="1"/>
  <c r="G900" i="1" s="1"/>
  <c r="D899" i="1"/>
  <c r="C899" i="1"/>
  <c r="G899" i="1" s="1"/>
  <c r="D898" i="1"/>
  <c r="C898" i="1"/>
  <c r="G898" i="1" s="1"/>
  <c r="D897" i="1"/>
  <c r="C897" i="1"/>
  <c r="D896" i="1"/>
  <c r="C896" i="1"/>
  <c r="G896" i="1" s="1"/>
  <c r="D895" i="1"/>
  <c r="C895" i="1"/>
  <c r="G895" i="1" s="1"/>
  <c r="D894" i="1"/>
  <c r="C894" i="1"/>
  <c r="D893" i="1"/>
  <c r="C893" i="1"/>
  <c r="G893" i="1" s="1"/>
  <c r="D892" i="1"/>
  <c r="C892" i="1"/>
  <c r="G892" i="1" s="1"/>
  <c r="D891" i="1"/>
  <c r="C891" i="1"/>
  <c r="D890" i="1"/>
  <c r="C890" i="1"/>
  <c r="G890" i="1" s="1"/>
  <c r="D889" i="1"/>
  <c r="C889" i="1"/>
  <c r="D888" i="1"/>
  <c r="C888" i="1"/>
  <c r="D887" i="1"/>
  <c r="C887" i="1"/>
  <c r="G887" i="1" s="1"/>
  <c r="D886" i="1"/>
  <c r="C886" i="1"/>
  <c r="D885" i="1"/>
  <c r="C885" i="1"/>
  <c r="G885" i="1" s="1"/>
  <c r="D884" i="1"/>
  <c r="C884" i="1"/>
  <c r="D883" i="1"/>
  <c r="C883" i="1"/>
  <c r="G883" i="1" s="1"/>
  <c r="D882" i="1"/>
  <c r="C882" i="1"/>
  <c r="G882" i="1" s="1"/>
  <c r="D881" i="1"/>
  <c r="C881" i="1"/>
  <c r="G881" i="1" s="1"/>
  <c r="D880" i="1"/>
  <c r="C880" i="1"/>
  <c r="G880" i="1" s="1"/>
  <c r="D879" i="1"/>
  <c r="C879" i="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D869" i="1"/>
  <c r="C869" i="1"/>
  <c r="G869" i="1" s="1"/>
  <c r="D868" i="1"/>
  <c r="C868" i="1"/>
  <c r="D867" i="1"/>
  <c r="C867" i="1"/>
  <c r="G867" i="1" s="1"/>
  <c r="D866" i="1"/>
  <c r="C866" i="1"/>
  <c r="D865" i="1"/>
  <c r="C865" i="1"/>
  <c r="G865" i="1" s="1"/>
  <c r="D864" i="1"/>
  <c r="C864" i="1"/>
  <c r="G864" i="1" s="1"/>
  <c r="D863" i="1"/>
  <c r="C863" i="1"/>
  <c r="G863" i="1" s="1"/>
  <c r="D862" i="1"/>
  <c r="C862" i="1"/>
  <c r="D861" i="1"/>
  <c r="C861" i="1"/>
  <c r="G861" i="1" s="1"/>
  <c r="D860" i="1"/>
  <c r="C860" i="1"/>
  <c r="G860" i="1" s="1"/>
  <c r="D859" i="1"/>
  <c r="C859" i="1"/>
  <c r="G859" i="1" s="1"/>
  <c r="D858" i="1"/>
  <c r="C858" i="1"/>
  <c r="D857" i="1"/>
  <c r="C857" i="1"/>
  <c r="G857" i="1" s="1"/>
  <c r="D856" i="1"/>
  <c r="C856" i="1"/>
  <c r="G856" i="1" s="1"/>
  <c r="D855" i="1"/>
  <c r="C855" i="1"/>
  <c r="D854" i="1"/>
  <c r="C854" i="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D843" i="1"/>
  <c r="C843" i="1"/>
  <c r="G843" i="1" s="1"/>
  <c r="D842" i="1"/>
  <c r="C842" i="1"/>
  <c r="G842" i="1" s="1"/>
  <c r="D841" i="1"/>
  <c r="C841" i="1"/>
  <c r="G841" i="1" s="1"/>
  <c r="D840" i="1"/>
  <c r="C840" i="1"/>
  <c r="G840" i="1" s="1"/>
  <c r="D839" i="1"/>
  <c r="C839" i="1"/>
  <c r="D838" i="1"/>
  <c r="C838" i="1"/>
  <c r="G838" i="1" s="1"/>
  <c r="D837" i="1"/>
  <c r="C837" i="1"/>
  <c r="G837" i="1" s="1"/>
  <c r="D836" i="1"/>
  <c r="C836" i="1"/>
  <c r="G836" i="1" s="1"/>
  <c r="D835" i="1"/>
  <c r="C835" i="1"/>
  <c r="D834" i="1"/>
  <c r="C834" i="1"/>
  <c r="D833" i="1"/>
  <c r="C833" i="1"/>
  <c r="G833" i="1" s="1"/>
  <c r="D832" i="1"/>
  <c r="C832" i="1"/>
  <c r="G832" i="1" s="1"/>
  <c r="D831" i="1"/>
  <c r="C831" i="1"/>
  <c r="G831" i="1" s="1"/>
  <c r="D830" i="1"/>
  <c r="C830" i="1"/>
  <c r="D829" i="1"/>
  <c r="C829" i="1"/>
  <c r="G829" i="1" s="1"/>
  <c r="D828" i="1"/>
  <c r="C828" i="1"/>
  <c r="G828" i="1" s="1"/>
  <c r="D827" i="1"/>
  <c r="C827" i="1"/>
  <c r="D826" i="1"/>
  <c r="C826" i="1"/>
  <c r="G826" i="1" s="1"/>
  <c r="D825" i="1"/>
  <c r="C825" i="1"/>
  <c r="G825" i="1" s="1"/>
  <c r="D824" i="1"/>
  <c r="C824" i="1"/>
  <c r="G824" i="1" s="1"/>
  <c r="D823" i="1"/>
  <c r="C823" i="1"/>
  <c r="G823" i="1" s="1"/>
  <c r="D822" i="1"/>
  <c r="C822" i="1"/>
  <c r="D821" i="1"/>
  <c r="C821" i="1"/>
  <c r="G821" i="1" s="1"/>
  <c r="D820" i="1"/>
  <c r="C820" i="1"/>
  <c r="G820" i="1" s="1"/>
  <c r="D819" i="1"/>
  <c r="C819" i="1"/>
  <c r="G819" i="1" s="1"/>
  <c r="D818" i="1"/>
  <c r="C818" i="1"/>
  <c r="G818" i="1" s="1"/>
  <c r="D817" i="1"/>
  <c r="C817" i="1"/>
  <c r="G817" i="1" s="1"/>
  <c r="D816" i="1"/>
  <c r="C816" i="1"/>
  <c r="G816" i="1" s="1"/>
  <c r="D815" i="1"/>
  <c r="C815" i="1"/>
  <c r="G815" i="1" s="1"/>
  <c r="D814" i="1"/>
  <c r="C814" i="1"/>
  <c r="D813" i="1"/>
  <c r="C813" i="1"/>
  <c r="D812" i="1"/>
  <c r="C812" i="1"/>
  <c r="G812" i="1" s="1"/>
  <c r="D811" i="1"/>
  <c r="C811" i="1"/>
  <c r="D810" i="1"/>
  <c r="C810" i="1"/>
  <c r="G810" i="1" s="1"/>
  <c r="D809" i="1"/>
  <c r="C809" i="1"/>
  <c r="D808" i="1"/>
  <c r="C808" i="1"/>
  <c r="D807" i="1"/>
  <c r="C807" i="1"/>
  <c r="G807" i="1" s="1"/>
  <c r="D806" i="1"/>
  <c r="C806" i="1"/>
  <c r="G806" i="1" s="1"/>
  <c r="D805" i="1"/>
  <c r="C805" i="1"/>
  <c r="G805" i="1" s="1"/>
  <c r="D804" i="1"/>
  <c r="C804" i="1"/>
  <c r="G804" i="1" s="1"/>
  <c r="D803" i="1"/>
  <c r="C803" i="1"/>
  <c r="D802" i="1"/>
  <c r="C802" i="1"/>
  <c r="D801" i="1"/>
  <c r="C801" i="1"/>
  <c r="D800" i="1"/>
  <c r="C800" i="1"/>
  <c r="G800" i="1" s="1"/>
  <c r="D799" i="1"/>
  <c r="C799" i="1"/>
  <c r="D798" i="1"/>
  <c r="C798" i="1"/>
  <c r="G798" i="1" s="1"/>
  <c r="D797" i="1"/>
  <c r="C797" i="1"/>
  <c r="G797" i="1" s="1"/>
  <c r="D796" i="1"/>
  <c r="C796" i="1"/>
  <c r="G796" i="1" s="1"/>
  <c r="D795" i="1"/>
  <c r="C795" i="1"/>
  <c r="G795" i="1" s="1"/>
  <c r="D794" i="1"/>
  <c r="C794" i="1"/>
  <c r="G794" i="1" s="1"/>
  <c r="D793" i="1"/>
  <c r="C793" i="1"/>
  <c r="G793" i="1" s="1"/>
  <c r="D792" i="1"/>
  <c r="C792" i="1"/>
  <c r="G792" i="1" s="1"/>
  <c r="D791" i="1"/>
  <c r="C791" i="1"/>
  <c r="D790" i="1"/>
  <c r="C790" i="1"/>
  <c r="D789" i="1"/>
  <c r="C789" i="1"/>
  <c r="D788" i="1"/>
  <c r="C788" i="1"/>
  <c r="D787" i="1"/>
  <c r="C787" i="1"/>
  <c r="D786" i="1"/>
  <c r="C786" i="1"/>
  <c r="D785" i="1"/>
  <c r="C785" i="1"/>
  <c r="G785" i="1" s="1"/>
  <c r="D784" i="1"/>
  <c r="C784" i="1"/>
  <c r="D783" i="1"/>
  <c r="C783" i="1"/>
  <c r="D782" i="1"/>
  <c r="C782" i="1"/>
  <c r="G782" i="1" s="1"/>
  <c r="D781" i="1"/>
  <c r="C781" i="1"/>
  <c r="G781" i="1" s="1"/>
  <c r="D780" i="1"/>
  <c r="C780" i="1"/>
  <c r="G780" i="1" s="1"/>
  <c r="D779" i="1"/>
  <c r="C779" i="1"/>
  <c r="G779" i="1" s="1"/>
  <c r="D778" i="1"/>
  <c r="C778" i="1"/>
  <c r="D777" i="1"/>
  <c r="C777" i="1"/>
  <c r="D776" i="1"/>
  <c r="C776" i="1"/>
  <c r="D775" i="1"/>
  <c r="C775" i="1"/>
  <c r="D774" i="1"/>
  <c r="C774" i="1"/>
  <c r="G774" i="1" s="1"/>
  <c r="D773" i="1"/>
  <c r="C773" i="1"/>
  <c r="G773" i="1" s="1"/>
  <c r="D772" i="1"/>
  <c r="C772" i="1"/>
  <c r="D771" i="1"/>
  <c r="C771" i="1"/>
  <c r="G771" i="1" s="1"/>
  <c r="D770" i="1"/>
  <c r="C770" i="1"/>
  <c r="G770" i="1" s="1"/>
  <c r="D769" i="1"/>
  <c r="C769" i="1"/>
  <c r="G769" i="1" s="1"/>
  <c r="D768" i="1"/>
  <c r="C768" i="1"/>
  <c r="G768" i="1" s="1"/>
  <c r="D767" i="1"/>
  <c r="C767" i="1"/>
  <c r="D766" i="1"/>
  <c r="C766" i="1"/>
  <c r="D765" i="1"/>
  <c r="C765" i="1"/>
  <c r="G765" i="1" s="1"/>
  <c r="D764" i="1"/>
  <c r="C764" i="1"/>
  <c r="D763" i="1"/>
  <c r="C763" i="1"/>
  <c r="G763" i="1" s="1"/>
  <c r="D762" i="1"/>
  <c r="C762" i="1"/>
  <c r="D761" i="1"/>
  <c r="C761" i="1"/>
  <c r="D760" i="1"/>
  <c r="C760" i="1"/>
  <c r="G760" i="1" s="1"/>
  <c r="D759" i="1"/>
  <c r="C759" i="1"/>
  <c r="G759" i="1" s="1"/>
  <c r="D758" i="1"/>
  <c r="C758" i="1"/>
  <c r="G758" i="1" s="1"/>
  <c r="D757" i="1"/>
  <c r="C757" i="1"/>
  <c r="G757" i="1" s="1"/>
  <c r="D756" i="1"/>
  <c r="C756" i="1"/>
  <c r="G756" i="1" s="1"/>
  <c r="D755" i="1"/>
  <c r="C755" i="1"/>
  <c r="G755" i="1" s="1"/>
  <c r="D754" i="1"/>
  <c r="C754" i="1"/>
  <c r="G754" i="1" s="1"/>
  <c r="D753" i="1"/>
  <c r="C753" i="1"/>
  <c r="D752" i="1"/>
  <c r="C752" i="1"/>
  <c r="D751" i="1"/>
  <c r="C751" i="1"/>
  <c r="G751" i="1" s="1"/>
  <c r="D750" i="1"/>
  <c r="C750" i="1"/>
  <c r="D749" i="1"/>
  <c r="C749" i="1"/>
  <c r="D748" i="1"/>
  <c r="C748" i="1"/>
  <c r="G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D731" i="1"/>
  <c r="C731" i="1"/>
  <c r="H731" i="1" s="1"/>
  <c r="D730" i="1"/>
  <c r="C730" i="1"/>
  <c r="H730" i="1" s="1"/>
  <c r="D729" i="1"/>
  <c r="C729" i="1"/>
  <c r="H729" i="1" s="1"/>
  <c r="D728" i="1"/>
  <c r="C728" i="1"/>
  <c r="H728" i="1" s="1"/>
  <c r="D727" i="1"/>
  <c r="C727" i="1"/>
  <c r="H727" i="1" s="1"/>
  <c r="D726" i="1"/>
  <c r="C726" i="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D715" i="1"/>
  <c r="C715" i="1"/>
  <c r="H715" i="1" s="1"/>
  <c r="D714" i="1"/>
  <c r="C714" i="1"/>
  <c r="D713" i="1"/>
  <c r="C713" i="1"/>
  <c r="H713" i="1" s="1"/>
  <c r="D712" i="1"/>
  <c r="C712" i="1"/>
  <c r="H712" i="1" s="1"/>
  <c r="D711" i="1"/>
  <c r="C711" i="1"/>
  <c r="H711" i="1" s="1"/>
  <c r="D710" i="1"/>
  <c r="C710" i="1"/>
  <c r="D709" i="1"/>
  <c r="C709" i="1"/>
  <c r="H709" i="1" s="1"/>
  <c r="D708" i="1"/>
  <c r="C708" i="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D677" i="1"/>
  <c r="C677" i="1"/>
  <c r="H677" i="1" s="1"/>
  <c r="D676" i="1"/>
  <c r="C676" i="1"/>
  <c r="H676" i="1" s="1"/>
  <c r="D675" i="1"/>
  <c r="C675" i="1"/>
  <c r="H675" i="1" s="1"/>
  <c r="D674" i="1"/>
  <c r="C674" i="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D663" i="1"/>
  <c r="C663" i="1"/>
  <c r="H663" i="1" s="1"/>
  <c r="D662" i="1"/>
  <c r="C662" i="1"/>
  <c r="H662" i="1" s="1"/>
  <c r="D661" i="1"/>
  <c r="C661" i="1"/>
  <c r="H661" i="1" s="1"/>
  <c r="D660" i="1"/>
  <c r="C660" i="1"/>
  <c r="H660" i="1" s="1"/>
  <c r="D659" i="1"/>
  <c r="C659" i="1"/>
  <c r="H659" i="1" s="1"/>
  <c r="D658" i="1"/>
  <c r="C658" i="1"/>
  <c r="H658" i="1" s="1"/>
  <c r="D657" i="1"/>
  <c r="C657" i="1"/>
  <c r="H657" i="1" s="1"/>
  <c r="D656" i="1"/>
  <c r="C656" i="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H644" i="1" s="1"/>
  <c r="D643" i="1"/>
  <c r="C643" i="1"/>
  <c r="H643" i="1" s="1"/>
  <c r="D642" i="1"/>
  <c r="C642" i="1"/>
  <c r="H642" i="1" s="1"/>
  <c r="D641" i="1"/>
  <c r="C641" i="1"/>
  <c r="H641" i="1" s="1"/>
  <c r="C638" i="1"/>
  <c r="D637" i="1"/>
  <c r="H637" i="1" s="1"/>
  <c r="C637" i="1"/>
  <c r="D632" i="1"/>
  <c r="H632" i="1" s="1"/>
  <c r="C632" i="1"/>
  <c r="D631" i="1"/>
  <c r="H631" i="1" s="1"/>
  <c r="C631" i="1"/>
  <c r="D628" i="1"/>
  <c r="H628" i="1" s="1"/>
  <c r="C628" i="1"/>
  <c r="D627" i="1"/>
  <c r="H627" i="1" s="1"/>
  <c r="C627" i="1"/>
  <c r="G627" i="1" s="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D610" i="1"/>
  <c r="H610" i="1" s="1"/>
  <c r="C610" i="1"/>
  <c r="D609" i="1"/>
  <c r="H609" i="1" s="1"/>
  <c r="C609" i="1"/>
  <c r="G609" i="1" s="1"/>
  <c r="D608" i="1"/>
  <c r="H608" i="1" s="1"/>
  <c r="C608" i="1"/>
  <c r="D607" i="1"/>
  <c r="H607" i="1" s="1"/>
  <c r="C607" i="1"/>
  <c r="G607" i="1" s="1"/>
  <c r="D606" i="1"/>
  <c r="H606" i="1" s="1"/>
  <c r="C606" i="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D598" i="1"/>
  <c r="H598" i="1" s="1"/>
  <c r="C598" i="1"/>
  <c r="G598" i="1" s="1"/>
  <c r="D597" i="1"/>
  <c r="H597" i="1" s="1"/>
  <c r="C597" i="1"/>
  <c r="D596" i="1"/>
  <c r="H596" i="1" s="1"/>
  <c r="C596" i="1"/>
  <c r="G596" i="1" s="1"/>
  <c r="D595" i="1"/>
  <c r="H595" i="1" s="1"/>
  <c r="C595" i="1"/>
  <c r="G595" i="1" s="1"/>
  <c r="D594" i="1"/>
  <c r="H594" i="1" s="1"/>
  <c r="C594" i="1"/>
  <c r="G594" i="1" s="1"/>
  <c r="D593" i="1"/>
  <c r="H593" i="1" s="1"/>
  <c r="C593" i="1"/>
  <c r="D592" i="1"/>
  <c r="H592" i="1" s="1"/>
  <c r="C592" i="1"/>
  <c r="G592" i="1" s="1"/>
  <c r="D591" i="1"/>
  <c r="H591" i="1" s="1"/>
  <c r="C591" i="1"/>
  <c r="D590" i="1"/>
  <c r="H590" i="1" s="1"/>
  <c r="C590" i="1"/>
  <c r="G590" i="1" s="1"/>
  <c r="D589" i="1"/>
  <c r="H589" i="1" s="1"/>
  <c r="C589" i="1"/>
  <c r="G589" i="1" s="1"/>
  <c r="D588" i="1"/>
  <c r="H588" i="1" s="1"/>
  <c r="C588" i="1"/>
  <c r="D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D560" i="1"/>
  <c r="H560" i="1" s="1"/>
  <c r="C560" i="1"/>
  <c r="D559" i="1"/>
  <c r="H559" i="1" s="1"/>
  <c r="C559" i="1"/>
  <c r="D558" i="1"/>
  <c r="H558" i="1" s="1"/>
  <c r="C558" i="1"/>
  <c r="D557" i="1"/>
  <c r="H557" i="1" s="1"/>
  <c r="C557" i="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D548" i="1"/>
  <c r="H548" i="1" s="1"/>
  <c r="C548" i="1"/>
  <c r="D547" i="1"/>
  <c r="H547" i="1" s="1"/>
  <c r="C547" i="1"/>
  <c r="D546" i="1"/>
  <c r="H546" i="1" s="1"/>
  <c r="C546" i="1"/>
  <c r="G546" i="1" s="1"/>
  <c r="D545" i="1"/>
  <c r="H545" i="1" s="1"/>
  <c r="C545" i="1"/>
  <c r="G545" i="1" s="1"/>
  <c r="D544" i="1"/>
  <c r="H544" i="1" s="1"/>
  <c r="C544" i="1"/>
  <c r="D543" i="1"/>
  <c r="H543" i="1" s="1"/>
  <c r="C543" i="1"/>
  <c r="D542" i="1"/>
  <c r="H542" i="1" s="1"/>
  <c r="C542" i="1"/>
  <c r="D541" i="1"/>
  <c r="H541" i="1" s="1"/>
  <c r="C541" i="1"/>
  <c r="D540" i="1"/>
  <c r="H540" i="1" s="1"/>
  <c r="C540" i="1"/>
  <c r="G540" i="1" s="1"/>
  <c r="D539" i="1"/>
  <c r="H539" i="1" s="1"/>
  <c r="C539" i="1"/>
  <c r="G539" i="1" s="1"/>
  <c r="D538" i="1"/>
  <c r="H538" i="1" s="1"/>
  <c r="C538" i="1"/>
  <c r="D537" i="1"/>
  <c r="H537" i="1" s="1"/>
  <c r="C537" i="1"/>
  <c r="D536" i="1"/>
  <c r="H536" i="1" s="1"/>
  <c r="C536" i="1"/>
  <c r="G536" i="1" s="1"/>
  <c r="D535" i="1"/>
  <c r="H535" i="1" s="1"/>
  <c r="C535" i="1"/>
  <c r="D534" i="1"/>
  <c r="H534" i="1" s="1"/>
  <c r="C534" i="1"/>
  <c r="D533" i="1"/>
  <c r="H533" i="1" s="1"/>
  <c r="C533" i="1"/>
  <c r="G533" i="1" s="1"/>
  <c r="D532" i="1"/>
  <c r="H532" i="1" s="1"/>
  <c r="C532" i="1"/>
  <c r="D531" i="1"/>
  <c r="H531" i="1" s="1"/>
  <c r="C531" i="1"/>
  <c r="D530" i="1"/>
  <c r="H530" i="1" s="1"/>
  <c r="C530" i="1"/>
  <c r="G530" i="1" s="1"/>
  <c r="D529" i="1"/>
  <c r="H529" i="1" s="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D501" i="1"/>
  <c r="H501" i="1" s="1"/>
  <c r="C501" i="1"/>
  <c r="D500" i="1"/>
  <c r="H500" i="1" s="1"/>
  <c r="C500" i="1"/>
  <c r="G500" i="1" s="1"/>
  <c r="D499" i="1"/>
  <c r="H499" i="1" s="1"/>
  <c r="C499" i="1"/>
  <c r="G499" i="1" s="1"/>
  <c r="D498" i="1"/>
  <c r="H498" i="1" s="1"/>
  <c r="C498" i="1"/>
  <c r="G498" i="1" s="1"/>
  <c r="D497" i="1"/>
  <c r="H497" i="1" s="1"/>
  <c r="C497" i="1"/>
  <c r="D496" i="1"/>
  <c r="H496" i="1" s="1"/>
  <c r="C496" i="1"/>
  <c r="D495" i="1"/>
  <c r="H495" i="1" s="1"/>
  <c r="C495" i="1"/>
  <c r="G495" i="1" s="1"/>
  <c r="D494" i="1"/>
  <c r="H494" i="1" s="1"/>
  <c r="C494" i="1"/>
  <c r="G494" i="1" s="1"/>
  <c r="D493" i="1"/>
  <c r="H493" i="1" s="1"/>
  <c r="C493" i="1"/>
  <c r="D492" i="1"/>
  <c r="H492" i="1" s="1"/>
  <c r="C492" i="1"/>
  <c r="G492" i="1" s="1"/>
  <c r="D491" i="1"/>
  <c r="H491" i="1" s="1"/>
  <c r="C491" i="1"/>
  <c r="G491" i="1" s="1"/>
  <c r="D490" i="1"/>
  <c r="H490" i="1" s="1"/>
  <c r="C490" i="1"/>
  <c r="D489" i="1"/>
  <c r="H489" i="1" s="1"/>
  <c r="C489" i="1"/>
  <c r="D488" i="1"/>
  <c r="H488" i="1" s="1"/>
  <c r="C488" i="1"/>
  <c r="G488" i="1" s="1"/>
  <c r="D487" i="1"/>
  <c r="H487" i="1" s="1"/>
  <c r="C487" i="1"/>
  <c r="G487" i="1" s="1"/>
  <c r="D486" i="1"/>
  <c r="H486" i="1" s="1"/>
  <c r="C486" i="1"/>
  <c r="G486" i="1" s="1"/>
  <c r="D485" i="1"/>
  <c r="H485" i="1" s="1"/>
  <c r="C485" i="1"/>
  <c r="G485" i="1" s="1"/>
  <c r="D484" i="1"/>
  <c r="H484" i="1" s="1"/>
  <c r="C484" i="1"/>
  <c r="D483" i="1"/>
  <c r="H483" i="1" s="1"/>
  <c r="C483" i="1"/>
  <c r="G483" i="1" s="1"/>
  <c r="D482" i="1"/>
  <c r="H482" i="1" s="1"/>
  <c r="C482" i="1"/>
  <c r="G482" i="1" s="1"/>
  <c r="D481" i="1"/>
  <c r="H481" i="1" s="1"/>
  <c r="C481" i="1"/>
  <c r="G481" i="1" s="1"/>
  <c r="D480" i="1"/>
  <c r="H480" i="1" s="1"/>
  <c r="C480" i="1"/>
  <c r="G480" i="1" s="1"/>
  <c r="D479" i="1"/>
  <c r="H479" i="1" s="1"/>
  <c r="C479" i="1"/>
  <c r="D478" i="1"/>
  <c r="H478" i="1" s="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G468" i="1" s="1"/>
  <c r="D467" i="1"/>
  <c r="H467" i="1" s="1"/>
  <c r="C467" i="1"/>
  <c r="D466" i="1"/>
  <c r="H466" i="1" s="1"/>
  <c r="C466" i="1"/>
  <c r="D465" i="1"/>
  <c r="H465" i="1" s="1"/>
  <c r="C465" i="1"/>
  <c r="G465" i="1" s="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G456" i="1" s="1"/>
  <c r="D455" i="1"/>
  <c r="H455" i="1" s="1"/>
  <c r="C455" i="1"/>
  <c r="G455" i="1" s="1"/>
  <c r="D454" i="1"/>
  <c r="H454" i="1" s="1"/>
  <c r="C454" i="1"/>
  <c r="D453" i="1"/>
  <c r="D452" i="1"/>
  <c r="H452" i="1" s="1"/>
  <c r="C452" i="1"/>
  <c r="G452" i="1" s="1"/>
  <c r="D451" i="1"/>
  <c r="H451" i="1" s="1"/>
  <c r="C451" i="1"/>
  <c r="G451" i="1" s="1"/>
  <c r="D450" i="1"/>
  <c r="H450" i="1" s="1"/>
  <c r="C450" i="1"/>
  <c r="G450" i="1" s="1"/>
  <c r="D449" i="1"/>
  <c r="H449" i="1" s="1"/>
  <c r="C449" i="1"/>
  <c r="D448" i="1"/>
  <c r="H448" i="1" s="1"/>
  <c r="C448" i="1"/>
  <c r="G448" i="1" s="1"/>
  <c r="D447" i="1"/>
  <c r="H447" i="1" s="1"/>
  <c r="C447" i="1"/>
  <c r="G447" i="1" s="1"/>
  <c r="D446" i="1"/>
  <c r="H446" i="1" s="1"/>
  <c r="C446" i="1"/>
  <c r="G446" i="1" s="1"/>
  <c r="D445" i="1"/>
  <c r="H445" i="1" s="1"/>
  <c r="C445" i="1"/>
  <c r="D444" i="1"/>
  <c r="H444" i="1" s="1"/>
  <c r="C444" i="1"/>
  <c r="G444" i="1" s="1"/>
  <c r="D443" i="1"/>
  <c r="H443" i="1" s="1"/>
  <c r="C443" i="1"/>
  <c r="G443" i="1" s="1"/>
  <c r="D442" i="1"/>
  <c r="H442" i="1" s="1"/>
  <c r="C442" i="1"/>
  <c r="G442" i="1" s="1"/>
  <c r="D441" i="1"/>
  <c r="H441" i="1" s="1"/>
  <c r="C441" i="1"/>
  <c r="D440" i="1"/>
  <c r="H440" i="1" s="1"/>
  <c r="C440" i="1"/>
  <c r="G440" i="1" s="1"/>
  <c r="D439" i="1"/>
  <c r="H439" i="1" s="1"/>
  <c r="C439" i="1"/>
  <c r="G439" i="1" s="1"/>
  <c r="D438" i="1"/>
  <c r="H438" i="1" s="1"/>
  <c r="C438" i="1"/>
  <c r="G438" i="1" s="1"/>
  <c r="D437" i="1"/>
  <c r="H437" i="1" s="1"/>
  <c r="C437" i="1"/>
  <c r="D436" i="1"/>
  <c r="H436" i="1" s="1"/>
  <c r="C436" i="1"/>
  <c r="D435" i="1"/>
  <c r="H435" i="1" s="1"/>
  <c r="C435" i="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D428" i="1"/>
  <c r="H428" i="1" s="1"/>
  <c r="C428" i="1"/>
  <c r="G428" i="1" s="1"/>
  <c r="D427" i="1"/>
  <c r="H427" i="1" s="1"/>
  <c r="C427" i="1"/>
  <c r="G427" i="1" s="1"/>
  <c r="D426" i="1"/>
  <c r="H426" i="1" s="1"/>
  <c r="C426" i="1"/>
  <c r="G426" i="1" s="1"/>
  <c r="D425" i="1"/>
  <c r="H425" i="1" s="1"/>
  <c r="C425" i="1"/>
  <c r="D424" i="1"/>
  <c r="H424" i="1" s="1"/>
  <c r="C424" i="1"/>
  <c r="D423" i="1"/>
  <c r="H423" i="1" s="1"/>
  <c r="C423" i="1"/>
  <c r="G423" i="1" s="1"/>
  <c r="D422" i="1"/>
  <c r="H422" i="1" s="1"/>
  <c r="C422" i="1"/>
  <c r="D421" i="1"/>
  <c r="H421" i="1" s="1"/>
  <c r="C421" i="1"/>
  <c r="D420" i="1"/>
  <c r="H420" i="1" s="1"/>
  <c r="C420" i="1"/>
  <c r="G420" i="1" s="1"/>
  <c r="D419" i="1"/>
  <c r="H419" i="1" s="1"/>
  <c r="C419" i="1"/>
  <c r="G419" i="1" s="1"/>
  <c r="D418" i="1"/>
  <c r="H418" i="1" s="1"/>
  <c r="C418" i="1"/>
  <c r="D417" i="1"/>
  <c r="H417" i="1" s="1"/>
  <c r="C417" i="1"/>
  <c r="G417" i="1" s="1"/>
  <c r="D416" i="1"/>
  <c r="H416" i="1" s="1"/>
  <c r="C416" i="1"/>
  <c r="D415"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G396" i="1" s="1"/>
  <c r="D395" i="1"/>
  <c r="H395" i="1" s="1"/>
  <c r="C395" i="1"/>
  <c r="D394" i="1"/>
  <c r="H394" i="1" s="1"/>
  <c r="C394" i="1"/>
  <c r="D393" i="1"/>
  <c r="H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G375" i="1" s="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G367" i="1" s="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G349" i="1" s="1"/>
  <c r="D348" i="1"/>
  <c r="H348" i="1" s="1"/>
  <c r="C348" i="1"/>
  <c r="G348" i="1" s="1"/>
  <c r="D347" i="1"/>
  <c r="H347" i="1" s="1"/>
  <c r="C347" i="1"/>
  <c r="C346" i="1"/>
  <c r="D344" i="1"/>
  <c r="H344" i="1" s="1"/>
  <c r="C344" i="1"/>
  <c r="G344" i="1" s="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G309" i="1" s="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G296" i="1" s="1"/>
  <c r="D295" i="1"/>
  <c r="H295" i="1" s="1"/>
  <c r="C295" i="1"/>
  <c r="C294" i="1"/>
  <c r="D292" i="1"/>
  <c r="H292" i="1" s="1"/>
  <c r="C292" i="1"/>
  <c r="G292" i="1" s="1"/>
  <c r="D291" i="1"/>
  <c r="H291" i="1" s="1"/>
  <c r="C291" i="1"/>
  <c r="D290" i="1"/>
  <c r="H290" i="1" s="1"/>
  <c r="C290" i="1"/>
  <c r="G290" i="1" s="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G278" i="1" s="1"/>
  <c r="D277" i="1"/>
  <c r="H277" i="1" s="1"/>
  <c r="C277" i="1"/>
  <c r="D276" i="1"/>
  <c r="H276" i="1" s="1"/>
  <c r="C276" i="1"/>
  <c r="G276" i="1" s="1"/>
  <c r="D275" i="1"/>
  <c r="H275" i="1" s="1"/>
  <c r="C275" i="1"/>
  <c r="D274" i="1"/>
  <c r="H274" i="1" s="1"/>
  <c r="C274" i="1"/>
  <c r="G274" i="1" s="1"/>
  <c r="D273" i="1"/>
  <c r="H273" i="1" s="1"/>
  <c r="C273" i="1"/>
  <c r="D272" i="1"/>
  <c r="H272" i="1" s="1"/>
  <c r="C272" i="1"/>
  <c r="G272" i="1" s="1"/>
  <c r="D271" i="1"/>
  <c r="H271" i="1" s="1"/>
  <c r="C271" i="1"/>
  <c r="G271" i="1" s="1"/>
  <c r="D270" i="1"/>
  <c r="H270" i="1" s="1"/>
  <c r="C270" i="1"/>
  <c r="G270" i="1" s="1"/>
  <c r="D269" i="1"/>
  <c r="H269" i="1" s="1"/>
  <c r="C269" i="1"/>
  <c r="D268" i="1"/>
  <c r="H268" i="1" s="1"/>
  <c r="C268" i="1"/>
  <c r="G268" i="1" s="1"/>
  <c r="D267" i="1"/>
  <c r="H267" i="1" s="1"/>
  <c r="C267" i="1"/>
  <c r="G267" i="1" s="1"/>
  <c r="D266" i="1"/>
  <c r="H266" i="1" s="1"/>
  <c r="C266" i="1"/>
  <c r="D265" i="1"/>
  <c r="H265" i="1" s="1"/>
  <c r="C265" i="1"/>
  <c r="D264" i="1"/>
  <c r="H264" i="1" s="1"/>
  <c r="C264" i="1"/>
  <c r="D263" i="1"/>
  <c r="H263" i="1" s="1"/>
  <c r="C263" i="1"/>
  <c r="D262" i="1"/>
  <c r="H262" i="1" s="1"/>
  <c r="C262" i="1"/>
  <c r="D261" i="1"/>
  <c r="H261" i="1" s="1"/>
  <c r="C261" i="1"/>
  <c r="G261" i="1" s="1"/>
  <c r="D260" i="1"/>
  <c r="H260" i="1" s="1"/>
  <c r="C260" i="1"/>
  <c r="D258" i="1"/>
  <c r="H258" i="1" s="1"/>
  <c r="C258" i="1"/>
  <c r="D257" i="1"/>
  <c r="H257" i="1" s="1"/>
  <c r="C257" i="1"/>
  <c r="D256" i="1"/>
  <c r="H256" i="1" s="1"/>
  <c r="C256" i="1"/>
  <c r="G256" i="1" s="1"/>
  <c r="D255" i="1"/>
  <c r="H255" i="1" s="1"/>
  <c r="C255" i="1"/>
  <c r="D254" i="1"/>
  <c r="H254" i="1" s="1"/>
  <c r="C254" i="1"/>
  <c r="G254" i="1" s="1"/>
  <c r="D253" i="1"/>
  <c r="H253" i="1" s="1"/>
  <c r="C253" i="1"/>
  <c r="G253" i="1" s="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G244" i="1" s="1"/>
  <c r="D243" i="1"/>
  <c r="H243" i="1" s="1"/>
  <c r="C243" i="1"/>
  <c r="D242" i="1"/>
  <c r="H242" i="1" s="1"/>
  <c r="C242" i="1"/>
  <c r="G242" i="1" s="1"/>
  <c r="D241" i="1"/>
  <c r="H241" i="1" s="1"/>
  <c r="C241" i="1"/>
  <c r="D240" i="1"/>
  <c r="H240" i="1" s="1"/>
  <c r="C240" i="1"/>
  <c r="D239" i="1"/>
  <c r="H239" i="1" s="1"/>
  <c r="C239" i="1"/>
  <c r="D238" i="1"/>
  <c r="H238" i="1" s="1"/>
  <c r="C238" i="1"/>
  <c r="D237" i="1"/>
  <c r="H237" i="1" s="1"/>
  <c r="C237" i="1"/>
  <c r="D236" i="1"/>
  <c r="H236" i="1" s="1"/>
  <c r="C236" i="1"/>
  <c r="D235" i="1"/>
  <c r="H235" i="1" s="1"/>
  <c r="C235" i="1"/>
  <c r="G235" i="1" s="1"/>
  <c r="D234" i="1"/>
  <c r="H234" i="1" s="1"/>
  <c r="C234" i="1"/>
  <c r="D233" i="1"/>
  <c r="H233" i="1" s="1"/>
  <c r="C233" i="1"/>
  <c r="D232" i="1"/>
  <c r="H232" i="1" s="1"/>
  <c r="C232" i="1"/>
  <c r="D231" i="1"/>
  <c r="H231" i="1" s="1"/>
  <c r="C231" i="1"/>
  <c r="D230" i="1"/>
  <c r="H230" i="1" s="1"/>
  <c r="C230" i="1"/>
  <c r="D229" i="1"/>
  <c r="H229" i="1" s="1"/>
  <c r="C229" i="1"/>
  <c r="D228" i="1"/>
  <c r="H228" i="1" s="1"/>
  <c r="C228" i="1"/>
  <c r="G228" i="1" s="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G219" i="1" s="1"/>
  <c r="D218" i="1"/>
  <c r="H218" i="1" s="1"/>
  <c r="C218" i="1"/>
  <c r="G218" i="1" s="1"/>
  <c r="D217" i="1"/>
  <c r="H217" i="1" s="1"/>
  <c r="C217" i="1"/>
  <c r="D216" i="1"/>
  <c r="H216" i="1" s="1"/>
  <c r="C216" i="1"/>
  <c r="G216" i="1" s="1"/>
  <c r="D215" i="1"/>
  <c r="H215" i="1" s="1"/>
  <c r="C215" i="1"/>
  <c r="D214" i="1"/>
  <c r="H214" i="1" s="1"/>
  <c r="C214" i="1"/>
  <c r="D213" i="1"/>
  <c r="H213" i="1" s="1"/>
  <c r="C213" i="1"/>
  <c r="D212" i="1"/>
  <c r="H212" i="1" s="1"/>
  <c r="C212" i="1"/>
  <c r="C211" i="1"/>
  <c r="D210" i="1"/>
  <c r="H210" i="1" s="1"/>
  <c r="C210" i="1"/>
  <c r="G210" i="1" s="1"/>
  <c r="D209" i="1"/>
  <c r="H209" i="1" s="1"/>
  <c r="C209" i="1"/>
  <c r="D208" i="1"/>
  <c r="H208" i="1" s="1"/>
  <c r="C208" i="1"/>
  <c r="D207" i="1"/>
  <c r="H207" i="1" s="1"/>
  <c r="C207" i="1"/>
  <c r="D206" i="1"/>
  <c r="H206" i="1" s="1"/>
  <c r="C206" i="1"/>
  <c r="D205" i="1"/>
  <c r="H205" i="1" s="1"/>
  <c r="C205" i="1"/>
  <c r="G205" i="1" s="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G182" i="1" s="1"/>
  <c r="D181" i="1"/>
  <c r="H181" i="1" s="1"/>
  <c r="C181" i="1"/>
  <c r="D180" i="1"/>
  <c r="H180" i="1" s="1"/>
  <c r="C180" i="1"/>
  <c r="D179" i="1"/>
  <c r="H179" i="1" s="1"/>
  <c r="C179" i="1"/>
  <c r="G179" i="1" s="1"/>
  <c r="D178" i="1"/>
  <c r="H178" i="1" s="1"/>
  <c r="C178" i="1"/>
  <c r="G178" i="1" s="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G158" i="1" s="1"/>
  <c r="D157" i="1"/>
  <c r="H157" i="1" s="1"/>
  <c r="C157" i="1"/>
  <c r="D156" i="1"/>
  <c r="H156" i="1" s="1"/>
  <c r="C156" i="1"/>
  <c r="D155" i="1"/>
  <c r="H155" i="1" s="1"/>
  <c r="C155" i="1"/>
  <c r="D154" i="1"/>
  <c r="H154" i="1" s="1"/>
  <c r="C154" i="1"/>
  <c r="H153" i="1"/>
  <c r="D153" i="1"/>
  <c r="C153" i="1"/>
  <c r="G153" i="1" s="1"/>
  <c r="D152" i="1"/>
  <c r="H152" i="1" s="1"/>
  <c r="C152" i="1"/>
  <c r="H151" i="1"/>
  <c r="D151" i="1"/>
  <c r="C151" i="1"/>
  <c r="G151" i="1" s="1"/>
  <c r="D150" i="1"/>
  <c r="H150" i="1" s="1"/>
  <c r="C150" i="1"/>
  <c r="D149" i="1"/>
  <c r="H149" i="1" s="1"/>
  <c r="C149" i="1"/>
  <c r="C148"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D136" i="1"/>
  <c r="H136" i="1" s="1"/>
  <c r="C136" i="1"/>
  <c r="D135" i="1"/>
  <c r="D134" i="1"/>
  <c r="H134" i="1" s="1"/>
  <c r="C134" i="1"/>
  <c r="D133" i="1"/>
  <c r="H133" i="1" s="1"/>
  <c r="C133" i="1"/>
  <c r="D132" i="1"/>
  <c r="H132" i="1" s="1"/>
  <c r="C132" i="1"/>
  <c r="H131" i="1"/>
  <c r="D131" i="1"/>
  <c r="C131" i="1"/>
  <c r="G131" i="1" s="1"/>
  <c r="D130" i="1"/>
  <c r="H130" i="1" s="1"/>
  <c r="C130" i="1"/>
  <c r="D129" i="1"/>
  <c r="H128" i="1"/>
  <c r="D128" i="1"/>
  <c r="C128" i="1"/>
  <c r="G128" i="1" s="1"/>
  <c r="D127" i="1"/>
  <c r="H127" i="1" s="1"/>
  <c r="C127" i="1"/>
  <c r="H126" i="1"/>
  <c r="D126" i="1"/>
  <c r="C126" i="1"/>
  <c r="G126" i="1" s="1"/>
  <c r="D125" i="1"/>
  <c r="H125" i="1" s="1"/>
  <c r="C125" i="1"/>
  <c r="D124" i="1"/>
  <c r="H124" i="1" s="1"/>
  <c r="C124" i="1"/>
  <c r="D123" i="1"/>
  <c r="H123" i="1" s="1"/>
  <c r="C123" i="1"/>
  <c r="H122" i="1"/>
  <c r="D122" i="1"/>
  <c r="C122" i="1"/>
  <c r="G122" i="1" s="1"/>
  <c r="D121" i="1"/>
  <c r="H121" i="1" s="1"/>
  <c r="C121" i="1"/>
  <c r="D120" i="1"/>
  <c r="H120" i="1" s="1"/>
  <c r="C120" i="1"/>
  <c r="D119" i="1"/>
  <c r="H119" i="1" s="1"/>
  <c r="C119" i="1"/>
  <c r="H118" i="1"/>
  <c r="D118" i="1"/>
  <c r="C118" i="1"/>
  <c r="G118" i="1" s="1"/>
  <c r="D117" i="1"/>
  <c r="H117" i="1" s="1"/>
  <c r="C117" i="1"/>
  <c r="D116" i="1"/>
  <c r="H116" i="1" s="1"/>
  <c r="C116" i="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D108" i="1"/>
  <c r="H108" i="1" s="1"/>
  <c r="C108" i="1"/>
  <c r="D107" i="1"/>
  <c r="H107" i="1" s="1"/>
  <c r="C107" i="1"/>
  <c r="H106" i="1"/>
  <c r="D106" i="1"/>
  <c r="C106" i="1"/>
  <c r="G106" i="1" s="1"/>
  <c r="D105" i="1"/>
  <c r="H105" i="1" s="1"/>
  <c r="C105" i="1"/>
  <c r="H104" i="1"/>
  <c r="D104" i="1"/>
  <c r="C104" i="1"/>
  <c r="G104" i="1" s="1"/>
  <c r="D103" i="1"/>
  <c r="H103" i="1" s="1"/>
  <c r="C103" i="1"/>
  <c r="C102" i="1"/>
  <c r="D101" i="1"/>
  <c r="H101" i="1" s="1"/>
  <c r="C101" i="1"/>
  <c r="H100" i="1"/>
  <c r="D100" i="1"/>
  <c r="C100" i="1"/>
  <c r="G100" i="1" s="1"/>
  <c r="D99" i="1"/>
  <c r="H99" i="1" s="1"/>
  <c r="C99" i="1"/>
  <c r="H98" i="1"/>
  <c r="D98" i="1"/>
  <c r="C98" i="1"/>
  <c r="G98" i="1" s="1"/>
  <c r="D97" i="1"/>
  <c r="H97" i="1" s="1"/>
  <c r="C97" i="1"/>
  <c r="H96" i="1"/>
  <c r="D96" i="1"/>
  <c r="C96" i="1"/>
  <c r="G96" i="1" s="1"/>
  <c r="D95" i="1"/>
  <c r="H95" i="1" s="1"/>
  <c r="C95" i="1"/>
  <c r="D94" i="1"/>
  <c r="H94" i="1" s="1"/>
  <c r="C94" i="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C78" i="1"/>
  <c r="D77" i="1"/>
  <c r="H77" i="1" s="1"/>
  <c r="C77" i="1"/>
  <c r="H76" i="1"/>
  <c r="D76" i="1"/>
  <c r="C76" i="1"/>
  <c r="G76" i="1" s="1"/>
  <c r="D75" i="1"/>
  <c r="H75" i="1" s="1"/>
  <c r="C75" i="1"/>
  <c r="H74" i="1"/>
  <c r="D74" i="1"/>
  <c r="C74" i="1"/>
  <c r="G74" i="1" s="1"/>
  <c r="D73" i="1"/>
  <c r="H73" i="1" s="1"/>
  <c r="C73" i="1"/>
  <c r="H72" i="1"/>
  <c r="D72" i="1"/>
  <c r="C72" i="1"/>
  <c r="G72" i="1" s="1"/>
  <c r="D71" i="1"/>
  <c r="H71" i="1" s="1"/>
  <c r="C71" i="1"/>
  <c r="D70" i="1"/>
  <c r="H70" i="1" s="1"/>
  <c r="C70" i="1"/>
  <c r="D69" i="1"/>
  <c r="H69" i="1" s="1"/>
  <c r="C69" i="1"/>
  <c r="H68" i="1"/>
  <c r="D68" i="1"/>
  <c r="C68" i="1"/>
  <c r="G68" i="1" s="1"/>
  <c r="D67" i="1"/>
  <c r="H67" i="1" s="1"/>
  <c r="C67" i="1"/>
  <c r="H66" i="1"/>
  <c r="D66" i="1"/>
  <c r="C66" i="1"/>
  <c r="G66" i="1" s="1"/>
  <c r="D65" i="1"/>
  <c r="H65" i="1" s="1"/>
  <c r="C65" i="1"/>
  <c r="D64" i="1"/>
  <c r="H64" i="1" s="1"/>
  <c r="C64" i="1"/>
  <c r="D63" i="1"/>
  <c r="H63" i="1" s="1"/>
  <c r="C63" i="1"/>
  <c r="H62" i="1"/>
  <c r="D62" i="1"/>
  <c r="C62" i="1"/>
  <c r="G62" i="1" s="1"/>
  <c r="D61" i="1"/>
  <c r="H61" i="1" s="1"/>
  <c r="C61" i="1"/>
  <c r="D60" i="1"/>
  <c r="H60" i="1" s="1"/>
  <c r="C60" i="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D50" i="1"/>
  <c r="H50" i="1" s="1"/>
  <c r="C50" i="1"/>
  <c r="D49" i="1"/>
  <c r="H49" i="1" s="1"/>
  <c r="C49" i="1"/>
  <c r="D48" i="1"/>
  <c r="C48" i="1"/>
  <c r="D47" i="1"/>
  <c r="C47" i="1"/>
  <c r="D46" i="1"/>
  <c r="C46" i="1"/>
  <c r="D45" i="1"/>
  <c r="C45" i="1"/>
  <c r="H45" i="1" s="1"/>
  <c r="D44" i="1"/>
  <c r="C44" i="1"/>
  <c r="D43" i="1"/>
  <c r="C43" i="1"/>
  <c r="H43" i="1" s="1"/>
  <c r="D42" i="1"/>
  <c r="C42" i="1"/>
  <c r="D41" i="1"/>
  <c r="C41" i="1"/>
  <c r="H41" i="1" s="1"/>
  <c r="D40" i="1"/>
  <c r="C40" i="1"/>
  <c r="H40" i="1" s="1"/>
  <c r="D39" i="1"/>
  <c r="C39" i="1"/>
  <c r="H39" i="1" s="1"/>
  <c r="D38" i="1"/>
  <c r="C38" i="1"/>
  <c r="D37" i="1"/>
  <c r="G37" i="1" s="1"/>
  <c r="C37" i="1"/>
  <c r="H37" i="1" s="1"/>
  <c r="D36" i="1"/>
  <c r="C36" i="1"/>
  <c r="H36" i="1" s="1"/>
  <c r="D35" i="1"/>
  <c r="G35" i="1" s="1"/>
  <c r="C35" i="1"/>
  <c r="H35" i="1" s="1"/>
  <c r="D34" i="1"/>
  <c r="C34" i="1"/>
  <c r="H34" i="1" s="1"/>
  <c r="D33" i="1"/>
  <c r="C33" i="1"/>
  <c r="H33" i="1" s="1"/>
  <c r="D32" i="1"/>
  <c r="C32" i="1"/>
  <c r="H32" i="1" s="1"/>
  <c r="G31" i="1"/>
  <c r="D31" i="1"/>
  <c r="C31" i="1"/>
  <c r="H31" i="1" s="1"/>
  <c r="D30" i="1"/>
  <c r="C30" i="1"/>
  <c r="H30" i="1" s="1"/>
  <c r="G29" i="1"/>
  <c r="D29" i="1"/>
  <c r="C29" i="1"/>
  <c r="H29" i="1" s="1"/>
  <c r="D28" i="1"/>
  <c r="C28" i="1"/>
  <c r="H28" i="1" s="1"/>
  <c r="D27" i="1"/>
  <c r="G27" i="1" s="1"/>
  <c r="C27" i="1"/>
  <c r="H27" i="1" s="1"/>
  <c r="D26" i="1"/>
  <c r="C26" i="1"/>
  <c r="H26" i="1" s="1"/>
  <c r="D25" i="1"/>
  <c r="C25" i="1"/>
  <c r="D24" i="1"/>
  <c r="C24" i="1"/>
  <c r="H24" i="1" s="1"/>
  <c r="D23" i="1"/>
  <c r="C23" i="1"/>
  <c r="H23" i="1" s="1"/>
  <c r="D22" i="1"/>
  <c r="C22" i="1"/>
  <c r="D21" i="1"/>
  <c r="G21" i="1" s="1"/>
  <c r="C21" i="1"/>
  <c r="H21" i="1" s="1"/>
  <c r="D20" i="1"/>
  <c r="C20" i="1"/>
  <c r="H20" i="1" s="1"/>
  <c r="D19" i="1"/>
  <c r="C19" i="1"/>
  <c r="G19" i="1" s="1"/>
  <c r="D18" i="1"/>
  <c r="C18" i="1"/>
  <c r="H18" i="1" s="1"/>
  <c r="D17" i="1"/>
  <c r="C17" i="1"/>
  <c r="H17" i="1" s="1"/>
  <c r="D16" i="1"/>
  <c r="C16" i="1"/>
  <c r="D15" i="1"/>
  <c r="C15" i="1"/>
  <c r="H15" i="1" s="1"/>
  <c r="D14" i="1"/>
  <c r="C14" i="1"/>
  <c r="H14" i="1" s="1"/>
  <c r="D13" i="1"/>
  <c r="C13" i="1"/>
  <c r="H13" i="1" s="1"/>
  <c r="D12" i="1"/>
  <c r="C12" i="1"/>
  <c r="H12" i="1" s="1"/>
  <c r="D11" i="1"/>
  <c r="C11" i="1"/>
  <c r="H11" i="1" s="1"/>
  <c r="D10" i="1"/>
  <c r="C10" i="1"/>
  <c r="H10" i="1" s="1"/>
  <c r="D9" i="1"/>
  <c r="C9" i="1"/>
  <c r="G8" i="1"/>
  <c r="D8" i="1"/>
  <c r="C8" i="1"/>
  <c r="H8" i="1" s="1"/>
  <c r="D7" i="1"/>
  <c r="C7" i="1"/>
  <c r="H7" i="1" s="1"/>
  <c r="D6" i="1"/>
  <c r="C6" i="1"/>
  <c r="H6" i="1" s="1"/>
  <c r="D5" i="1"/>
  <c r="C5" i="1"/>
  <c r="H5" i="1" s="1"/>
  <c r="D4" i="1"/>
  <c r="C4" i="1"/>
  <c r="H645" i="1" l="1"/>
  <c r="G1579" i="1"/>
  <c r="G1569" i="1"/>
  <c r="H1566" i="1"/>
  <c r="G1533" i="1"/>
  <c r="G1529" i="1"/>
  <c r="G1264" i="1"/>
  <c r="G1165" i="1"/>
  <c r="G288" i="1"/>
  <c r="H1436" i="1"/>
  <c r="E32" i="9"/>
  <c r="B32" i="9" s="1"/>
  <c r="E286" i="9"/>
  <c r="B286" i="9" s="1"/>
  <c r="E288" i="9"/>
  <c r="B288" i="9" s="1"/>
  <c r="E294" i="9"/>
  <c r="B294" i="9" s="1"/>
  <c r="E296" i="9"/>
  <c r="B296" i="9" s="1"/>
  <c r="E298" i="9"/>
  <c r="B298" i="9" s="1"/>
  <c r="E300" i="9"/>
  <c r="B300" i="9" s="1"/>
  <c r="H1576" i="1"/>
  <c r="H1578" i="1"/>
  <c r="G1575" i="1"/>
  <c r="H1574" i="1"/>
  <c r="G1573" i="1"/>
  <c r="H1572" i="1"/>
  <c r="H1570" i="1"/>
  <c r="G1571" i="1"/>
  <c r="H1568" i="1"/>
  <c r="G1567" i="1"/>
  <c r="H1565" i="1"/>
  <c r="G1565" i="1"/>
  <c r="H1564" i="1"/>
  <c r="G1563" i="1"/>
  <c r="H1562" i="1"/>
  <c r="H1560" i="1"/>
  <c r="G1561" i="1"/>
  <c r="G1559" i="1"/>
  <c r="G1557" i="1"/>
  <c r="G1555" i="1"/>
  <c r="G1553" i="1"/>
  <c r="G1551" i="1"/>
  <c r="G1549" i="1"/>
  <c r="G1545" i="1"/>
  <c r="G1543" i="1"/>
  <c r="G1541" i="1"/>
  <c r="G1539" i="1"/>
  <c r="G1537" i="1"/>
  <c r="G1535" i="1"/>
  <c r="D49" i="8"/>
  <c r="C1524" i="1" s="1"/>
  <c r="G1524" i="1" s="1"/>
  <c r="G1531" i="1"/>
  <c r="C1525" i="1"/>
  <c r="H1525" i="1" s="1"/>
  <c r="G1527" i="1"/>
  <c r="H1514" i="1"/>
  <c r="G1513" i="1"/>
  <c r="D24" i="8"/>
  <c r="C1499" i="1" s="1"/>
  <c r="H1499" i="1" s="1"/>
  <c r="G1511" i="1"/>
  <c r="H1512" i="1"/>
  <c r="H1510" i="1"/>
  <c r="G1509" i="1"/>
  <c r="H1508" i="1"/>
  <c r="G1507" i="1"/>
  <c r="H1506" i="1"/>
  <c r="G1505" i="1"/>
  <c r="H1504" i="1"/>
  <c r="G1503" i="1"/>
  <c r="G1501" i="1"/>
  <c r="H1502" i="1"/>
  <c r="H1498" i="1"/>
  <c r="G1497" i="1"/>
  <c r="H1496" i="1"/>
  <c r="G1495" i="1"/>
  <c r="G1493" i="1"/>
  <c r="H1494" i="1"/>
  <c r="D6" i="8"/>
  <c r="C1481" i="1" s="1"/>
  <c r="H1481" i="1" s="1"/>
  <c r="H1492" i="1"/>
  <c r="G1491" i="1"/>
  <c r="H1490" i="1"/>
  <c r="H1488" i="1"/>
  <c r="C1483" i="1"/>
  <c r="H1483" i="1" s="1"/>
  <c r="H1486" i="1"/>
  <c r="G1485" i="1"/>
  <c r="G1481" i="1"/>
  <c r="G1483" i="1"/>
  <c r="H1484" i="1"/>
  <c r="G1424" i="1"/>
  <c r="E114" i="6"/>
  <c r="G1409" i="1"/>
  <c r="F115" i="6"/>
  <c r="G1401" i="1"/>
  <c r="F107" i="6"/>
  <c r="G1393" i="1"/>
  <c r="G1395" i="1"/>
  <c r="G1385" i="1"/>
  <c r="F82" i="6"/>
  <c r="G1376" i="1"/>
  <c r="G1378" i="1"/>
  <c r="F75" i="6"/>
  <c r="G1366" i="1"/>
  <c r="G1360" i="1"/>
  <c r="G1358" i="1"/>
  <c r="G1348" i="1"/>
  <c r="E35" i="6"/>
  <c r="D1329" i="1" s="1"/>
  <c r="F54" i="6"/>
  <c r="F50" i="6"/>
  <c r="G1342" i="1"/>
  <c r="D1337" i="1"/>
  <c r="H1337" i="1" s="1"/>
  <c r="G1340" i="1"/>
  <c r="F43" i="6"/>
  <c r="G1333" i="1"/>
  <c r="G1330" i="1"/>
  <c r="G1328" i="1"/>
  <c r="G1325" i="1"/>
  <c r="G1324" i="1"/>
  <c r="F28" i="6"/>
  <c r="G1322" i="1"/>
  <c r="G1323" i="1"/>
  <c r="G1320" i="1"/>
  <c r="F13" i="6"/>
  <c r="G1307" i="1"/>
  <c r="I24" i="3"/>
  <c r="D1299" i="1"/>
  <c r="G1305" i="1"/>
  <c r="F6" i="6"/>
  <c r="G1227" i="1"/>
  <c r="E245" i="5"/>
  <c r="D1222" i="1" s="1"/>
  <c r="H1222" i="1" s="1"/>
  <c r="F250" i="5"/>
  <c r="D1223" i="1"/>
  <c r="H1223" i="1" s="1"/>
  <c r="F246" i="5"/>
  <c r="G1221" i="1"/>
  <c r="F239" i="5"/>
  <c r="G1211" i="1"/>
  <c r="G1201" i="1"/>
  <c r="F207" i="5"/>
  <c r="D1167" i="1"/>
  <c r="G1176" i="1"/>
  <c r="G1168" i="1"/>
  <c r="G1154" i="1"/>
  <c r="G1164" i="1"/>
  <c r="G1162" i="1"/>
  <c r="G1160" i="1"/>
  <c r="G1159" i="1"/>
  <c r="F180" i="5"/>
  <c r="G1158" i="1"/>
  <c r="G1155" i="1"/>
  <c r="G1151" i="1"/>
  <c r="G1150" i="1"/>
  <c r="G1149" i="1"/>
  <c r="G1147" i="1"/>
  <c r="G1142" i="1"/>
  <c r="G1143" i="1"/>
  <c r="G1141" i="1"/>
  <c r="G1123" i="1"/>
  <c r="G1122" i="1"/>
  <c r="G1121" i="1"/>
  <c r="G1118" i="1"/>
  <c r="G1116" i="1"/>
  <c r="G1115" i="1"/>
  <c r="G1112" i="1"/>
  <c r="G1113" i="1"/>
  <c r="G1114" i="1"/>
  <c r="F135" i="5"/>
  <c r="G1110" i="1"/>
  <c r="G1109" i="1"/>
  <c r="G1108" i="1"/>
  <c r="G1107" i="1"/>
  <c r="G1106" i="1"/>
  <c r="G1105" i="1"/>
  <c r="G1096" i="1"/>
  <c r="G1097" i="1"/>
  <c r="G1103" i="1"/>
  <c r="G1102" i="1"/>
  <c r="G1101" i="1"/>
  <c r="G1100" i="1"/>
  <c r="G1099" i="1"/>
  <c r="G1098" i="1"/>
  <c r="G1095" i="1"/>
  <c r="G1093" i="1"/>
  <c r="G1092" i="1"/>
  <c r="G1089" i="1"/>
  <c r="G1087" i="1"/>
  <c r="G1082" i="1"/>
  <c r="G1081" i="1"/>
  <c r="G1077" i="1"/>
  <c r="G1073" i="1"/>
  <c r="G1066" i="1"/>
  <c r="G1072" i="1"/>
  <c r="G1071" i="1"/>
  <c r="G1070" i="1"/>
  <c r="G1069" i="1"/>
  <c r="E290" i="9"/>
  <c r="B290" i="9" s="1"/>
  <c r="G1068" i="1"/>
  <c r="G1064" i="1"/>
  <c r="G1061" i="1"/>
  <c r="G1060" i="1"/>
  <c r="G1059" i="1"/>
  <c r="G1058" i="1"/>
  <c r="G1055" i="1"/>
  <c r="G1054" i="1"/>
  <c r="G1053" i="1"/>
  <c r="G1052" i="1"/>
  <c r="G1051" i="1"/>
  <c r="G1048" i="1"/>
  <c r="G1050" i="1"/>
  <c r="F70" i="5"/>
  <c r="G1049" i="1"/>
  <c r="G1041" i="1"/>
  <c r="G1045" i="1"/>
  <c r="G1044" i="1"/>
  <c r="G1043" i="1"/>
  <c r="G1042" i="1"/>
  <c r="G1038" i="1"/>
  <c r="G1034" i="1"/>
  <c r="G1036" i="1"/>
  <c r="F56" i="5"/>
  <c r="G1035" i="1"/>
  <c r="G1033" i="1"/>
  <c r="G1032" i="1"/>
  <c r="G1031" i="1"/>
  <c r="G1029" i="1"/>
  <c r="G1028" i="1"/>
  <c r="G1027" i="1"/>
  <c r="G1026" i="1"/>
  <c r="F45" i="5"/>
  <c r="G1023" i="1"/>
  <c r="G1025" i="1"/>
  <c r="G1024" i="1"/>
  <c r="G1022" i="1"/>
  <c r="G1021" i="1"/>
  <c r="G1020" i="1"/>
  <c r="G1018" i="1"/>
  <c r="F35" i="5"/>
  <c r="G1013" i="1"/>
  <c r="G1015" i="1"/>
  <c r="G1014" i="1"/>
  <c r="G1012" i="1"/>
  <c r="G1011" i="1"/>
  <c r="G1010" i="1"/>
  <c r="G1007" i="1"/>
  <c r="G1009" i="1"/>
  <c r="F29" i="5"/>
  <c r="G1008" i="1"/>
  <c r="G1006" i="1"/>
  <c r="G1005" i="1"/>
  <c r="G1004" i="1"/>
  <c r="G1003" i="1"/>
  <c r="G1002" i="1"/>
  <c r="G1001" i="1"/>
  <c r="G1000" i="1"/>
  <c r="E12" i="5"/>
  <c r="D990" i="1" s="1"/>
  <c r="G990" i="1" s="1"/>
  <c r="F19" i="5"/>
  <c r="G999" i="1"/>
  <c r="G998" i="1"/>
  <c r="G996" i="1"/>
  <c r="G995" i="1"/>
  <c r="G993" i="1"/>
  <c r="G991" i="1"/>
  <c r="G992" i="1"/>
  <c r="F13" i="5"/>
  <c r="G989" i="1"/>
  <c r="F8" i="5"/>
  <c r="G982" i="1"/>
  <c r="G980" i="1"/>
  <c r="G979" i="1"/>
  <c r="G978" i="1"/>
  <c r="G976" i="1"/>
  <c r="G973" i="1"/>
  <c r="G972" i="1"/>
  <c r="G970" i="1"/>
  <c r="G968" i="1"/>
  <c r="G967" i="1"/>
  <c r="G966" i="1"/>
  <c r="G964" i="1"/>
  <c r="G950" i="1"/>
  <c r="G948" i="1"/>
  <c r="G940" i="1"/>
  <c r="G937" i="1"/>
  <c r="G934" i="1"/>
  <c r="G930" i="1"/>
  <c r="G926" i="1"/>
  <c r="G924" i="1"/>
  <c r="G923" i="1"/>
  <c r="G922" i="1"/>
  <c r="G918" i="1"/>
  <c r="G913" i="1"/>
  <c r="G910" i="1"/>
  <c r="G908" i="1"/>
  <c r="G906" i="1"/>
  <c r="G905" i="1"/>
  <c r="G902" i="1"/>
  <c r="G897" i="1"/>
  <c r="G894" i="1"/>
  <c r="G891" i="1"/>
  <c r="G889" i="1"/>
  <c r="G888" i="1"/>
  <c r="G886" i="1"/>
  <c r="G884" i="1"/>
  <c r="G879" i="1"/>
  <c r="G870" i="1"/>
  <c r="G868" i="1"/>
  <c r="G866" i="1"/>
  <c r="G862" i="1"/>
  <c r="G858" i="1"/>
  <c r="G855" i="1"/>
  <c r="G854" i="1"/>
  <c r="G844" i="1"/>
  <c r="G839" i="1"/>
  <c r="G835" i="1"/>
  <c r="G834" i="1"/>
  <c r="G830" i="1"/>
  <c r="G827" i="1"/>
  <c r="G822" i="1"/>
  <c r="G814" i="1"/>
  <c r="G813" i="1"/>
  <c r="G811" i="1"/>
  <c r="G809" i="1"/>
  <c r="G808" i="1"/>
  <c r="G803" i="1"/>
  <c r="G802" i="1"/>
  <c r="G801" i="1"/>
  <c r="G799" i="1"/>
  <c r="G791" i="1"/>
  <c r="G790" i="1"/>
  <c r="G789" i="1"/>
  <c r="G788" i="1"/>
  <c r="G787" i="1"/>
  <c r="G786" i="1"/>
  <c r="G784" i="1"/>
  <c r="G783" i="1"/>
  <c r="G778" i="1"/>
  <c r="G777" i="1"/>
  <c r="G776" i="1"/>
  <c r="G775" i="1"/>
  <c r="G772" i="1"/>
  <c r="G767" i="1"/>
  <c r="G766" i="1"/>
  <c r="G764" i="1"/>
  <c r="G762" i="1"/>
  <c r="G761" i="1"/>
  <c r="G753" i="1"/>
  <c r="G752" i="1"/>
  <c r="G750" i="1"/>
  <c r="G749" i="1"/>
  <c r="H732" i="1"/>
  <c r="H726" i="1"/>
  <c r="H716" i="1"/>
  <c r="H714" i="1"/>
  <c r="H710" i="1"/>
  <c r="H708" i="1"/>
  <c r="H703" i="1"/>
  <c r="H693" i="1"/>
  <c r="H678" i="1"/>
  <c r="H674" i="1"/>
  <c r="H668" i="1"/>
  <c r="H664" i="1"/>
  <c r="H656" i="1"/>
  <c r="F652" i="4"/>
  <c r="G632" i="1"/>
  <c r="G631" i="1"/>
  <c r="G628" i="1"/>
  <c r="G626" i="1"/>
  <c r="G625" i="1"/>
  <c r="G623" i="1"/>
  <c r="G624" i="1"/>
  <c r="G622" i="1"/>
  <c r="G620" i="1"/>
  <c r="G621" i="1"/>
  <c r="F617" i="4"/>
  <c r="G611" i="1"/>
  <c r="G610" i="1"/>
  <c r="F270" i="9"/>
  <c r="B270" i="9" s="1"/>
  <c r="G608" i="1"/>
  <c r="G606" i="1"/>
  <c r="F268" i="9"/>
  <c r="B268" i="9" s="1"/>
  <c r="F266" i="9"/>
  <c r="B266" i="9" s="1"/>
  <c r="F264" i="9"/>
  <c r="B264" i="9" s="1"/>
  <c r="G599" i="1"/>
  <c r="F605" i="4"/>
  <c r="G597" i="1"/>
  <c r="F262" i="9"/>
  <c r="B262" i="9" s="1"/>
  <c r="G593" i="1"/>
  <c r="F260" i="9"/>
  <c r="B260" i="9" s="1"/>
  <c r="G591" i="1"/>
  <c r="F258" i="9"/>
  <c r="B258" i="9" s="1"/>
  <c r="G588" i="1"/>
  <c r="G586" i="1"/>
  <c r="G584" i="1"/>
  <c r="G585" i="1"/>
  <c r="G583" i="1"/>
  <c r="G581" i="1"/>
  <c r="G582" i="1"/>
  <c r="G579" i="1"/>
  <c r="G580" i="1"/>
  <c r="G578" i="1"/>
  <c r="G577" i="1"/>
  <c r="G574" i="1"/>
  <c r="G575" i="1"/>
  <c r="G576" i="1"/>
  <c r="G573" i="1"/>
  <c r="G571" i="1"/>
  <c r="G572" i="1"/>
  <c r="G570" i="1"/>
  <c r="G568" i="1"/>
  <c r="G569" i="1"/>
  <c r="G565" i="1"/>
  <c r="G567" i="1"/>
  <c r="G566" i="1"/>
  <c r="G564" i="1"/>
  <c r="G562" i="1"/>
  <c r="G563" i="1"/>
  <c r="G560" i="1"/>
  <c r="E528" i="4"/>
  <c r="D522" i="1" s="1"/>
  <c r="D523" i="1"/>
  <c r="G559" i="1"/>
  <c r="G557" i="1"/>
  <c r="G558" i="1"/>
  <c r="G549" i="1"/>
  <c r="G548" i="1"/>
  <c r="G547" i="1"/>
  <c r="G544" i="1"/>
  <c r="G543" i="1"/>
  <c r="G542" i="1"/>
  <c r="G541" i="1"/>
  <c r="F256" i="9"/>
  <c r="B256" i="9" s="1"/>
  <c r="G537" i="1"/>
  <c r="G538" i="1"/>
  <c r="F254" i="9"/>
  <c r="B254" i="9" s="1"/>
  <c r="G535" i="1"/>
  <c r="G534" i="1"/>
  <c r="F252" i="9"/>
  <c r="B252" i="9" s="1"/>
  <c r="G532" i="1"/>
  <c r="G531" i="1"/>
  <c r="G529" i="1"/>
  <c r="F250" i="9"/>
  <c r="B250" i="9" s="1"/>
  <c r="G528" i="1"/>
  <c r="G527" i="1"/>
  <c r="G526" i="1"/>
  <c r="G524" i="1"/>
  <c r="G525" i="1"/>
  <c r="G521" i="1"/>
  <c r="G519" i="1"/>
  <c r="G520" i="1"/>
  <c r="G518" i="1"/>
  <c r="G516" i="1"/>
  <c r="G517" i="1"/>
  <c r="G515" i="1"/>
  <c r="G513" i="1"/>
  <c r="G514" i="1"/>
  <c r="G512" i="1"/>
  <c r="G510" i="1"/>
  <c r="G511" i="1"/>
  <c r="F507" i="4"/>
  <c r="G501" i="1"/>
  <c r="G502" i="1"/>
  <c r="F248" i="9"/>
  <c r="B248" i="9" s="1"/>
  <c r="G496" i="1"/>
  <c r="G497" i="1"/>
  <c r="F246" i="9"/>
  <c r="B246" i="9" s="1"/>
  <c r="F244" i="9"/>
  <c r="B244" i="9" s="1"/>
  <c r="G493" i="1"/>
  <c r="F242" i="9"/>
  <c r="B242" i="9" s="1"/>
  <c r="G489" i="1"/>
  <c r="G490" i="1"/>
  <c r="F240" i="9"/>
  <c r="B240" i="9" s="1"/>
  <c r="G484" i="1"/>
  <c r="F238" i="9"/>
  <c r="B238" i="9" s="1"/>
  <c r="F236" i="9"/>
  <c r="G478" i="1"/>
  <c r="G479" i="1"/>
  <c r="G477" i="1"/>
  <c r="G475" i="1"/>
  <c r="G476" i="1"/>
  <c r="G474" i="1"/>
  <c r="G472" i="1"/>
  <c r="G473" i="1"/>
  <c r="G471" i="1"/>
  <c r="G470" i="1"/>
  <c r="G469" i="1"/>
  <c r="G466" i="1"/>
  <c r="G467" i="1"/>
  <c r="G463" i="1"/>
  <c r="G464" i="1"/>
  <c r="F234" i="9"/>
  <c r="G462" i="1"/>
  <c r="G460" i="1"/>
  <c r="G461" i="1"/>
  <c r="G459" i="1"/>
  <c r="G457" i="1"/>
  <c r="G458" i="1"/>
  <c r="E420" i="4"/>
  <c r="G454" i="1"/>
  <c r="G449" i="1"/>
  <c r="G445" i="1"/>
  <c r="G441" i="1"/>
  <c r="G436" i="1"/>
  <c r="G437" i="1"/>
  <c r="G435" i="1"/>
  <c r="F232" i="9"/>
  <c r="G429" i="1"/>
  <c r="F230" i="9"/>
  <c r="G424" i="1"/>
  <c r="G425" i="1"/>
  <c r="F228" i="9"/>
  <c r="F427" i="4"/>
  <c r="G421" i="1"/>
  <c r="G422" i="1"/>
  <c r="G418" i="1"/>
  <c r="G416" i="1"/>
  <c r="G406" i="1"/>
  <c r="G405" i="1"/>
  <c r="G404" i="1"/>
  <c r="F643" i="4"/>
  <c r="G401" i="1"/>
  <c r="G400" i="1"/>
  <c r="F402" i="4"/>
  <c r="G399" i="1"/>
  <c r="G397" i="1"/>
  <c r="G398" i="1"/>
  <c r="G395" i="1"/>
  <c r="G394" i="1"/>
  <c r="G392" i="1"/>
  <c r="G393" i="1"/>
  <c r="G390" i="1"/>
  <c r="G389" i="1"/>
  <c r="G388" i="1"/>
  <c r="F391" i="4"/>
  <c r="G386" i="1"/>
  <c r="G387" i="1"/>
  <c r="G385" i="1"/>
  <c r="G383" i="1"/>
  <c r="G384" i="1"/>
  <c r="G382" i="1"/>
  <c r="G381" i="1"/>
  <c r="G380" i="1"/>
  <c r="G378" i="1"/>
  <c r="G379" i="1"/>
  <c r="G377" i="1"/>
  <c r="G376" i="1"/>
  <c r="G373" i="1"/>
  <c r="G374" i="1"/>
  <c r="G372" i="1"/>
  <c r="G371" i="1"/>
  <c r="G370" i="1"/>
  <c r="G369" i="1"/>
  <c r="G368" i="1"/>
  <c r="G366" i="1"/>
  <c r="F369" i="4"/>
  <c r="G364" i="1"/>
  <c r="G365" i="1"/>
  <c r="G363" i="1"/>
  <c r="G362" i="1"/>
  <c r="G361" i="1"/>
  <c r="F364" i="4"/>
  <c r="G358" i="1"/>
  <c r="G359" i="1"/>
  <c r="G360" i="1"/>
  <c r="G357" i="1"/>
  <c r="G356" i="1"/>
  <c r="G355" i="1"/>
  <c r="G354" i="1"/>
  <c r="G353" i="1"/>
  <c r="E351" i="4"/>
  <c r="F351" i="4" s="1"/>
  <c r="G351" i="1"/>
  <c r="G352" i="1"/>
  <c r="G347" i="1"/>
  <c r="G350" i="1"/>
  <c r="G343" i="1"/>
  <c r="G342"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1" i="1"/>
  <c r="G310" i="1"/>
  <c r="F312" i="4"/>
  <c r="G306" i="1"/>
  <c r="G307" i="1"/>
  <c r="G308" i="1"/>
  <c r="G305" i="1"/>
  <c r="G304" i="1"/>
  <c r="G303" i="1"/>
  <c r="G302" i="1"/>
  <c r="G301" i="1"/>
  <c r="E299" i="4"/>
  <c r="G299" i="1"/>
  <c r="G300" i="1"/>
  <c r="G298" i="1"/>
  <c r="G297" i="1"/>
  <c r="G295" i="1"/>
  <c r="G291" i="1"/>
  <c r="G413" i="1"/>
  <c r="G289" i="1"/>
  <c r="G637" i="1"/>
  <c r="G411" i="1"/>
  <c r="G412" i="1"/>
  <c r="E644" i="4"/>
  <c r="D638" i="1" s="1"/>
  <c r="H638" i="1" s="1"/>
  <c r="G282" i="1"/>
  <c r="G281" i="1"/>
  <c r="G283" i="1"/>
  <c r="G284" i="1"/>
  <c r="G280" i="1"/>
  <c r="G279" i="1"/>
  <c r="G277" i="1"/>
  <c r="E263" i="4"/>
  <c r="D259" i="1" s="1"/>
  <c r="F279" i="4"/>
  <c r="G275" i="1"/>
  <c r="G273" i="1"/>
  <c r="F273" i="4"/>
  <c r="G269" i="1"/>
  <c r="G266" i="1"/>
  <c r="F268" i="4"/>
  <c r="G264" i="1"/>
  <c r="G265" i="1"/>
  <c r="G263" i="1"/>
  <c r="G262" i="1"/>
  <c r="F264" i="4"/>
  <c r="G260" i="1"/>
  <c r="F226" i="9"/>
  <c r="G258" i="1"/>
  <c r="G257" i="1"/>
  <c r="F252" i="4"/>
  <c r="E252" i="4"/>
  <c r="D248" i="1" s="1"/>
  <c r="H248" i="1" s="1"/>
  <c r="G255" i="1"/>
  <c r="F259" i="4"/>
  <c r="G252" i="1"/>
  <c r="G251" i="1"/>
  <c r="G248" i="1"/>
  <c r="G249" i="1"/>
  <c r="G250" i="1"/>
  <c r="G247" i="1"/>
  <c r="G246" i="1"/>
  <c r="G245" i="1"/>
  <c r="G243" i="1"/>
  <c r="G240" i="1"/>
  <c r="G241" i="1"/>
  <c r="G239" i="1"/>
  <c r="E224" i="4"/>
  <c r="F240" i="4"/>
  <c r="G238" i="1"/>
  <c r="G236" i="1"/>
  <c r="G237" i="1"/>
  <c r="G234" i="1"/>
  <c r="F236" i="4"/>
  <c r="G232" i="1"/>
  <c r="G233" i="1"/>
  <c r="G231" i="1"/>
  <c r="G230" i="1"/>
  <c r="G229" i="1"/>
  <c r="G227" i="1"/>
  <c r="G226" i="1"/>
  <c r="G224" i="1"/>
  <c r="G225" i="1"/>
  <c r="G223" i="1"/>
  <c r="G221" i="1"/>
  <c r="G222" i="1"/>
  <c r="G217" i="1"/>
  <c r="G215" i="1"/>
  <c r="G214" i="1"/>
  <c r="E215" i="4"/>
  <c r="D211" i="1" s="1"/>
  <c r="H211" i="1" s="1"/>
  <c r="G212" i="1"/>
  <c r="G213" i="1"/>
  <c r="G209" i="1"/>
  <c r="G208" i="1"/>
  <c r="E196" i="4"/>
  <c r="D192" i="1" s="1"/>
  <c r="H192" i="1" s="1"/>
  <c r="F210" i="4"/>
  <c r="G206" i="1"/>
  <c r="G207" i="1"/>
  <c r="G204" i="1"/>
  <c r="F224" i="9"/>
  <c r="G203" i="1"/>
  <c r="G202" i="1"/>
  <c r="G201" i="1"/>
  <c r="G200" i="1"/>
  <c r="F202" i="4"/>
  <c r="G198" i="1"/>
  <c r="G199" i="1"/>
  <c r="G197" i="1"/>
  <c r="G196" i="1"/>
  <c r="G195" i="1"/>
  <c r="G192" i="1"/>
  <c r="G193" i="1"/>
  <c r="G194" i="1"/>
  <c r="G191" i="1"/>
  <c r="G190" i="1"/>
  <c r="G189" i="1"/>
  <c r="G188" i="1"/>
  <c r="G187" i="1"/>
  <c r="F188" i="4"/>
  <c r="G186" i="1"/>
  <c r="G184" i="1"/>
  <c r="G185" i="1"/>
  <c r="F222" i="9"/>
  <c r="G183" i="1"/>
  <c r="G181" i="1"/>
  <c r="G180" i="1"/>
  <c r="F220" i="9"/>
  <c r="G177" i="1"/>
  <c r="G176" i="1"/>
  <c r="G175" i="1"/>
  <c r="F177" i="4"/>
  <c r="G173" i="1"/>
  <c r="G174" i="1"/>
  <c r="G172" i="1"/>
  <c r="G171" i="1"/>
  <c r="G170" i="1"/>
  <c r="G169" i="1"/>
  <c r="G168" i="1"/>
  <c r="F169" i="4"/>
  <c r="G167" i="1"/>
  <c r="G165" i="1"/>
  <c r="G166" i="1"/>
  <c r="G164" i="1"/>
  <c r="G163" i="1"/>
  <c r="G162" i="1"/>
  <c r="F164" i="4"/>
  <c r="G160" i="1"/>
  <c r="G161" i="1"/>
  <c r="G157" i="1"/>
  <c r="E152" i="4"/>
  <c r="F159" i="4"/>
  <c r="G155" i="1"/>
  <c r="G156" i="1"/>
  <c r="F218" i="9"/>
  <c r="G149" i="1"/>
  <c r="F153" i="4"/>
  <c r="G136" i="1"/>
  <c r="G133" i="1"/>
  <c r="G124" i="1"/>
  <c r="G120" i="1"/>
  <c r="F125" i="4"/>
  <c r="E106" i="4"/>
  <c r="D102" i="1" s="1"/>
  <c r="H102" i="1" s="1"/>
  <c r="F120" i="4"/>
  <c r="G116" i="1"/>
  <c r="G108" i="1"/>
  <c r="F112" i="4"/>
  <c r="G102" i="1"/>
  <c r="F107" i="4"/>
  <c r="G94" i="1"/>
  <c r="E82" i="4"/>
  <c r="D78" i="1" s="1"/>
  <c r="H78" i="1" s="1"/>
  <c r="F91" i="4"/>
  <c r="F216" i="9"/>
  <c r="F83" i="4"/>
  <c r="G70" i="1"/>
  <c r="F74" i="4"/>
  <c r="G64" i="1"/>
  <c r="G60" i="1"/>
  <c r="F59" i="4"/>
  <c r="H46" i="1"/>
  <c r="G50" i="1"/>
  <c r="H47" i="1"/>
  <c r="G48" i="1"/>
  <c r="G44" i="1"/>
  <c r="G42" i="1"/>
  <c r="G38" i="1"/>
  <c r="G25" i="1"/>
  <c r="E7" i="4"/>
  <c r="D3" i="1" s="1"/>
  <c r="F29" i="4"/>
  <c r="G22" i="1"/>
  <c r="F23" i="4"/>
  <c r="F214" i="9"/>
  <c r="G16" i="1"/>
  <c r="H4" i="1"/>
  <c r="G9" i="1"/>
  <c r="F8" i="4"/>
  <c r="G4" i="1"/>
  <c r="G5" i="1"/>
  <c r="G6" i="1"/>
  <c r="G7" i="1"/>
  <c r="G10" i="1"/>
  <c r="G11" i="1"/>
  <c r="G12" i="1"/>
  <c r="G13" i="1"/>
  <c r="G14" i="1"/>
  <c r="G15" i="1"/>
  <c r="G17" i="1"/>
  <c r="G18" i="1"/>
  <c r="G20" i="1"/>
  <c r="G23" i="1"/>
  <c r="G24" i="1"/>
  <c r="G26" i="1"/>
  <c r="G28" i="1"/>
  <c r="G30" i="1"/>
  <c r="G32" i="1"/>
  <c r="G33" i="1"/>
  <c r="G34" i="1"/>
  <c r="G36" i="1"/>
  <c r="G39" i="1"/>
  <c r="G40" i="1"/>
  <c r="G41" i="1"/>
  <c r="G43" i="1"/>
  <c r="G45" i="1"/>
  <c r="G46" i="1"/>
  <c r="G47" i="1"/>
  <c r="H48" i="1"/>
  <c r="H9" i="1"/>
  <c r="H16" i="1"/>
  <c r="H19" i="1"/>
  <c r="H22" i="1"/>
  <c r="H25" i="1"/>
  <c r="H38" i="1"/>
  <c r="H42" i="1"/>
  <c r="H44"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0" i="1"/>
  <c r="G132" i="1"/>
  <c r="G134" i="1"/>
  <c r="G137" i="1"/>
  <c r="G139" i="1"/>
  <c r="G141" i="1"/>
  <c r="G143" i="1"/>
  <c r="G145" i="1"/>
  <c r="G150" i="1"/>
  <c r="G152" i="1"/>
  <c r="G154"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G1169" i="1"/>
  <c r="G1171" i="1"/>
  <c r="G1173" i="1"/>
  <c r="G1175" i="1"/>
  <c r="G1177" i="1"/>
  <c r="G1179" i="1"/>
  <c r="G1181"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H1168"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6" i="4"/>
  <c r="G1335" i="1"/>
  <c r="H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6" i="1"/>
  <c r="H1528" i="1"/>
  <c r="H1530" i="1"/>
  <c r="H1532" i="1"/>
  <c r="H1534" i="1"/>
  <c r="H1536" i="1"/>
  <c r="H1538" i="1"/>
  <c r="H1540" i="1"/>
  <c r="H1542" i="1"/>
  <c r="H1544" i="1"/>
  <c r="H1546" i="1"/>
  <c r="H1548" i="1"/>
  <c r="H1550" i="1"/>
  <c r="H1552" i="1"/>
  <c r="H1554" i="1"/>
  <c r="H1556" i="1"/>
  <c r="G1445" i="1"/>
  <c r="D7" i="4"/>
  <c r="D133" i="4"/>
  <c r="D139" i="4"/>
  <c r="D163" i="4"/>
  <c r="G21" i="9"/>
  <c r="H21" i="9"/>
  <c r="F152" i="4"/>
  <c r="F216" i="4"/>
  <c r="E636" i="4"/>
  <c r="D630" i="1" s="1"/>
  <c r="H308" i="9"/>
  <c r="E308" i="9" s="1"/>
  <c r="B308" i="9" s="1"/>
  <c r="E176" i="5"/>
  <c r="E237" i="5"/>
  <c r="D263" i="4"/>
  <c r="D298" i="4"/>
  <c r="D344" i="4"/>
  <c r="D350" i="4"/>
  <c r="D396" i="4"/>
  <c r="F416" i="4"/>
  <c r="D421" i="4"/>
  <c r="D459" i="4"/>
  <c r="D515" i="4"/>
  <c r="D529" i="4"/>
  <c r="D567" i="4"/>
  <c r="D593" i="4"/>
  <c r="E143" i="9"/>
  <c r="B143" i="9" s="1"/>
  <c r="F603" i="4"/>
  <c r="D625" i="4"/>
  <c r="D7" i="5"/>
  <c r="D69" i="5"/>
  <c r="D87" i="5"/>
  <c r="E146" i="5"/>
  <c r="D1124" i="1" s="1"/>
  <c r="G1124" i="1" s="1"/>
  <c r="E291" i="9"/>
  <c r="B291" i="9" s="1"/>
  <c r="F149" i="5"/>
  <c r="D190" i="5"/>
  <c r="D206" i="5"/>
  <c r="D238" i="5"/>
  <c r="D258" i="5"/>
  <c r="D5" i="6"/>
  <c r="D35" i="6"/>
  <c r="D89" i="6"/>
  <c r="D129"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1" i="9"/>
  <c r="E181" i="9" s="1"/>
  <c r="B181" i="9" s="1"/>
  <c r="G179" i="9"/>
  <c r="E179" i="9" s="1"/>
  <c r="B179" i="9" s="1"/>
  <c r="G177" i="9"/>
  <c r="E177" i="9" s="1"/>
  <c r="B177"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82" i="9"/>
  <c r="E182" i="9" s="1"/>
  <c r="B182" i="9" s="1"/>
  <c r="G180" i="9"/>
  <c r="E180" i="9" s="1"/>
  <c r="B180" i="9" s="1"/>
  <c r="G178" i="9"/>
  <c r="E178" i="9" s="1"/>
  <c r="B178" i="9" s="1"/>
  <c r="G176" i="9"/>
  <c r="E176" i="9" s="1"/>
  <c r="B176" i="9" s="1"/>
  <c r="G166" i="9"/>
  <c r="E166" i="9" s="1"/>
  <c r="B166" i="9" s="1"/>
  <c r="H165" i="9"/>
  <c r="I10" i="9"/>
  <c r="F417" i="4"/>
  <c r="F88" i="5"/>
  <c r="F177" i="5"/>
  <c r="B316" i="9"/>
  <c r="E315" i="9"/>
  <c r="I10" i="3" s="1"/>
  <c r="B214" i="9"/>
  <c r="B216" i="9"/>
  <c r="B218" i="9"/>
  <c r="B220" i="9"/>
  <c r="B222" i="9"/>
  <c r="B224" i="9"/>
  <c r="B226" i="9"/>
  <c r="B228" i="9"/>
  <c r="B230" i="9"/>
  <c r="B232" i="9"/>
  <c r="B234" i="9"/>
  <c r="B236" i="9"/>
  <c r="D42" i="8" l="1"/>
  <c r="H19" i="9" s="1"/>
  <c r="E19" i="9" s="1"/>
  <c r="B19" i="9" s="1"/>
  <c r="H1524" i="1"/>
  <c r="D43" i="8"/>
  <c r="I35" i="3" s="1"/>
  <c r="G1525" i="1"/>
  <c r="G1499" i="1"/>
  <c r="I27" i="3"/>
  <c r="D1408" i="1"/>
  <c r="F114" i="6"/>
  <c r="I25" i="3"/>
  <c r="E141" i="6"/>
  <c r="D1435" i="1" s="1"/>
  <c r="F245" i="5"/>
  <c r="G1223" i="1"/>
  <c r="E7" i="5"/>
  <c r="D985" i="1" s="1"/>
  <c r="F12" i="5"/>
  <c r="I20" i="3"/>
  <c r="E635" i="4"/>
  <c r="D629" i="1" s="1"/>
  <c r="D414" i="1"/>
  <c r="E350" i="4"/>
  <c r="D345" i="1" s="1"/>
  <c r="D346" i="1"/>
  <c r="E298" i="4"/>
  <c r="F298" i="4" s="1"/>
  <c r="D294" i="1"/>
  <c r="G638" i="1"/>
  <c r="F224" i="4"/>
  <c r="D220" i="1"/>
  <c r="G211" i="1"/>
  <c r="F196" i="4"/>
  <c r="E151" i="4"/>
  <c r="D148" i="1"/>
  <c r="F106" i="4"/>
  <c r="F82" i="4"/>
  <c r="G78" i="1"/>
  <c r="E165" i="9"/>
  <c r="B165" i="9" s="1"/>
  <c r="F213" i="9"/>
  <c r="B213" i="9" s="1"/>
  <c r="F129" i="6"/>
  <c r="C1423" i="1"/>
  <c r="F35" i="6"/>
  <c r="H25" i="3"/>
  <c r="C1329" i="1"/>
  <c r="F258" i="5"/>
  <c r="C1235" i="1"/>
  <c r="G311" i="9"/>
  <c r="E311" i="9" s="1"/>
  <c r="B311" i="9" s="1"/>
  <c r="F206" i="5"/>
  <c r="C1183" i="1"/>
  <c r="D176" i="5"/>
  <c r="F87" i="5"/>
  <c r="C1065" i="1"/>
  <c r="F7" i="5"/>
  <c r="H20" i="3"/>
  <c r="C985" i="1"/>
  <c r="F593" i="4"/>
  <c r="C587" i="1"/>
  <c r="D528" i="4"/>
  <c r="F529" i="4"/>
  <c r="C523" i="1"/>
  <c r="F459" i="4"/>
  <c r="C453" i="1"/>
  <c r="D408" i="4"/>
  <c r="F350" i="4"/>
  <c r="C345" i="1"/>
  <c r="D407" i="4"/>
  <c r="C293" i="1"/>
  <c r="E175" i="5"/>
  <c r="D1152" i="1" s="1"/>
  <c r="I22" i="3"/>
  <c r="D1153" i="1"/>
  <c r="E68" i="5"/>
  <c r="F163" i="4"/>
  <c r="C159" i="1"/>
  <c r="F133" i="4"/>
  <c r="C129" i="1"/>
  <c r="D151" i="4"/>
  <c r="H1124" i="1"/>
  <c r="F89" i="6"/>
  <c r="C1383" i="1"/>
  <c r="D141" i="6"/>
  <c r="F5" i="6"/>
  <c r="H24" i="3"/>
  <c r="C1299" i="1"/>
  <c r="D237" i="5"/>
  <c r="F238" i="5"/>
  <c r="C1215" i="1"/>
  <c r="G310" i="9"/>
  <c r="E310" i="9" s="1"/>
  <c r="B310" i="9" s="1"/>
  <c r="F190" i="5"/>
  <c r="C1167" i="1"/>
  <c r="D68" i="5"/>
  <c r="F69" i="5"/>
  <c r="C1047" i="1"/>
  <c r="F625" i="4"/>
  <c r="C619" i="1"/>
  <c r="F567" i="4"/>
  <c r="C561" i="1"/>
  <c r="F515" i="4"/>
  <c r="C509" i="1"/>
  <c r="D420" i="4"/>
  <c r="F421" i="4"/>
  <c r="C415" i="1"/>
  <c r="F396" i="4"/>
  <c r="C391" i="1"/>
  <c r="F344" i="4"/>
  <c r="C339" i="1"/>
  <c r="F263" i="4"/>
  <c r="C259" i="1"/>
  <c r="I23" i="3"/>
  <c r="D1214" i="1"/>
  <c r="E21" i="9"/>
  <c r="C1517" i="1"/>
  <c r="F146" i="5"/>
  <c r="F139" i="4"/>
  <c r="C135" i="1"/>
  <c r="D6" i="4"/>
  <c r="F7" i="4"/>
  <c r="C3" i="1"/>
  <c r="I1478" i="1"/>
  <c r="I1476" i="1"/>
  <c r="I1459" i="1"/>
  <c r="I1457" i="1"/>
  <c r="I1455" i="1"/>
  <c r="I1452" i="1"/>
  <c r="I1450" i="1"/>
  <c r="I1448" i="1"/>
  <c r="I1446" i="1"/>
  <c r="I16" i="3"/>
  <c r="D2" i="1"/>
  <c r="I1474" i="1"/>
  <c r="I1472" i="1"/>
  <c r="I1467" i="1"/>
  <c r="I1465" i="1"/>
  <c r="I1463" i="1"/>
  <c r="K1451" i="9" l="1"/>
  <c r="G313" i="9"/>
  <c r="E313" i="9" s="1"/>
  <c r="I34" i="3"/>
  <c r="G314" i="9"/>
  <c r="E314" i="9" s="1"/>
  <c r="B314" i="9" s="1"/>
  <c r="C1518" i="1"/>
  <c r="H1518" i="1" s="1"/>
  <c r="H1408" i="1"/>
  <c r="G1408" i="1"/>
  <c r="G318" i="9"/>
  <c r="E318" i="9" s="1"/>
  <c r="E317" i="9" s="1"/>
  <c r="I28" i="3"/>
  <c r="H346" i="1"/>
  <c r="G346" i="1"/>
  <c r="E412" i="4"/>
  <c r="H294" i="1"/>
  <c r="G294" i="1"/>
  <c r="D293" i="1"/>
  <c r="H293" i="1" s="1"/>
  <c r="E408" i="4"/>
  <c r="D403" i="1" s="1"/>
  <c r="E407" i="4"/>
  <c r="D402" i="1" s="1"/>
  <c r="H220" i="1"/>
  <c r="G220" i="1"/>
  <c r="H148" i="1"/>
  <c r="G148" i="1"/>
  <c r="D147" i="1"/>
  <c r="E289" i="4"/>
  <c r="I17" i="3"/>
  <c r="G135" i="1"/>
  <c r="H135" i="1"/>
  <c r="G259" i="1"/>
  <c r="H259" i="1"/>
  <c r="H3" i="1"/>
  <c r="G3" i="1"/>
  <c r="D412" i="4"/>
  <c r="F6" i="4"/>
  <c r="H16" i="3"/>
  <c r="C2" i="1"/>
  <c r="H1517" i="1"/>
  <c r="G1517" i="1"/>
  <c r="H11" i="3"/>
  <c r="B21" i="9"/>
  <c r="G509" i="1"/>
  <c r="H509" i="1"/>
  <c r="G561" i="1"/>
  <c r="H561" i="1"/>
  <c r="G619" i="1"/>
  <c r="H619" i="1"/>
  <c r="G1047" i="1"/>
  <c r="H1047" i="1"/>
  <c r="F68" i="5"/>
  <c r="H21" i="3"/>
  <c r="C1046" i="1"/>
  <c r="G1215" i="1"/>
  <c r="H1215" i="1"/>
  <c r="F237" i="5"/>
  <c r="H23" i="3"/>
  <c r="C1214" i="1"/>
  <c r="F141" i="6"/>
  <c r="H28" i="3"/>
  <c r="C1435" i="1"/>
  <c r="G1383" i="1"/>
  <c r="H1383" i="1"/>
  <c r="D289" i="4"/>
  <c r="H17" i="3"/>
  <c r="F151" i="4"/>
  <c r="C147" i="1"/>
  <c r="G345" i="1"/>
  <c r="H345" i="1"/>
  <c r="F408" i="4"/>
  <c r="C403" i="1"/>
  <c r="G587" i="1"/>
  <c r="H587" i="1"/>
  <c r="G985" i="1"/>
  <c r="H985" i="1"/>
  <c r="G1065" i="1"/>
  <c r="H1065" i="1"/>
  <c r="D175" i="5"/>
  <c r="F176" i="5"/>
  <c r="H22" i="3"/>
  <c r="C1153" i="1"/>
  <c r="G1235" i="1"/>
  <c r="H1235" i="1"/>
  <c r="G1329" i="1"/>
  <c r="H1329" i="1"/>
  <c r="E639" i="4"/>
  <c r="D407" i="1"/>
  <c r="G339" i="1"/>
  <c r="H339" i="1"/>
  <c r="G391" i="1"/>
  <c r="H391" i="1"/>
  <c r="G415" i="1"/>
  <c r="H415" i="1"/>
  <c r="F420" i="4"/>
  <c r="D635" i="4"/>
  <c r="C414" i="1"/>
  <c r="G1167" i="1"/>
  <c r="H1167" i="1"/>
  <c r="H9" i="3"/>
  <c r="G1299" i="1"/>
  <c r="H1299" i="1"/>
  <c r="G129" i="1"/>
  <c r="H129" i="1"/>
  <c r="G159" i="1"/>
  <c r="H159" i="1"/>
  <c r="B313" i="9"/>
  <c r="I21" i="3"/>
  <c r="D1046" i="1"/>
  <c r="E6" i="5"/>
  <c r="G293" i="1"/>
  <c r="F407" i="4"/>
  <c r="C402" i="1"/>
  <c r="G453" i="1"/>
  <c r="H453" i="1"/>
  <c r="G523" i="1"/>
  <c r="H523" i="1"/>
  <c r="D636" i="4"/>
  <c r="F528" i="4"/>
  <c r="C522" i="1"/>
  <c r="D6" i="5"/>
  <c r="G1183" i="1"/>
  <c r="H1183" i="1"/>
  <c r="G1423" i="1"/>
  <c r="H1423" i="1"/>
  <c r="G1518" i="1" l="1"/>
  <c r="E312" i="9"/>
  <c r="I11" i="3" s="1"/>
  <c r="B318" i="9"/>
  <c r="E413" i="4"/>
  <c r="E291" i="4"/>
  <c r="D287" i="1" s="1"/>
  <c r="E290" i="4"/>
  <c r="D286" i="1" s="1"/>
  <c r="D285" i="1"/>
  <c r="K3" i="9"/>
  <c r="I9" i="3"/>
  <c r="F635" i="4"/>
  <c r="C629" i="1"/>
  <c r="F175" i="5"/>
  <c r="C1152" i="1"/>
  <c r="D413" i="4"/>
  <c r="D291" i="4"/>
  <c r="F289" i="4"/>
  <c r="C285" i="1"/>
  <c r="G1214" i="1"/>
  <c r="H1214" i="1"/>
  <c r="N3" i="9"/>
  <c r="D639" i="4"/>
  <c r="D414" i="4"/>
  <c r="F412" i="4"/>
  <c r="C407" i="1"/>
  <c r="G522" i="1"/>
  <c r="H522" i="1"/>
  <c r="F636" i="4"/>
  <c r="C630" i="1"/>
  <c r="D633" i="1"/>
  <c r="G285" i="9"/>
  <c r="E285" i="9" s="1"/>
  <c r="B285" i="9" s="1"/>
  <c r="G278" i="9"/>
  <c r="F6" i="5"/>
  <c r="C984" i="1"/>
  <c r="G402" i="1"/>
  <c r="H402" i="1"/>
  <c r="H278" i="9"/>
  <c r="D984" i="1"/>
  <c r="G414" i="1"/>
  <c r="H414" i="1"/>
  <c r="G1153" i="1"/>
  <c r="H1153" i="1"/>
  <c r="G403" i="1"/>
  <c r="H403" i="1"/>
  <c r="G147" i="1"/>
  <c r="H147" i="1"/>
  <c r="G1435" i="1"/>
  <c r="H1435" i="1"/>
  <c r="G1046" i="1"/>
  <c r="H1046" i="1"/>
  <c r="G2" i="1"/>
  <c r="H2" i="1"/>
  <c r="D290" i="4"/>
  <c r="E415" i="4" l="1"/>
  <c r="D410" i="1" s="1"/>
  <c r="E414" i="4"/>
  <c r="D409" i="1" s="1"/>
  <c r="E640" i="4"/>
  <c r="D408" i="1"/>
  <c r="G407" i="1"/>
  <c r="H407" i="1"/>
  <c r="C409" i="1"/>
  <c r="G285" i="1"/>
  <c r="H285" i="1"/>
  <c r="F291" i="4"/>
  <c r="C287" i="1"/>
  <c r="G1152" i="1"/>
  <c r="H1152" i="1"/>
  <c r="G629" i="1"/>
  <c r="H629" i="1"/>
  <c r="F290" i="4"/>
  <c r="C286" i="1"/>
  <c r="H8" i="3"/>
  <c r="G984" i="1"/>
  <c r="H984" i="1"/>
  <c r="E278" i="9"/>
  <c r="G630" i="1"/>
  <c r="H630" i="1"/>
  <c r="F639" i="4"/>
  <c r="C633" i="1"/>
  <c r="D640" i="4"/>
  <c r="D641" i="4" s="1"/>
  <c r="D415" i="4"/>
  <c r="F413" i="4"/>
  <c r="C408" i="1"/>
  <c r="F414" i="4" l="1"/>
  <c r="E641" i="4"/>
  <c r="F641" i="4" s="1"/>
  <c r="D634" i="1"/>
  <c r="E642" i="4"/>
  <c r="C635" i="1"/>
  <c r="G408" i="1"/>
  <c r="H408" i="1"/>
  <c r="F415" i="4"/>
  <c r="C410" i="1"/>
  <c r="G633" i="1"/>
  <c r="H633" i="1"/>
  <c r="B278" i="9"/>
  <c r="E277" i="9"/>
  <c r="I8" i="3" s="1"/>
  <c r="G286" i="1"/>
  <c r="H286" i="1"/>
  <c r="G287" i="1"/>
  <c r="H287" i="1"/>
  <c r="G409" i="1"/>
  <c r="H409" i="1"/>
  <c r="D642" i="4"/>
  <c r="F640" i="4"/>
  <c r="C634" i="1"/>
  <c r="M3" i="9"/>
  <c r="E646" i="4" l="1"/>
  <c r="D636" i="1"/>
  <c r="E645" i="4"/>
  <c r="G276" i="9" s="1"/>
  <c r="E276" i="9" s="1"/>
  <c r="B276" i="9" s="1"/>
  <c r="D635" i="1"/>
  <c r="G635" i="1" s="1"/>
  <c r="G634" i="1"/>
  <c r="H634" i="1"/>
  <c r="D646" i="4"/>
  <c r="F642" i="4"/>
  <c r="C636" i="1"/>
  <c r="G410" i="1"/>
  <c r="H410" i="1"/>
  <c r="H635" i="1"/>
  <c r="D645" i="4"/>
  <c r="D639" i="1" l="1"/>
  <c r="I18" i="3"/>
  <c r="I19" i="3"/>
  <c r="D640" i="1"/>
  <c r="F645" i="4"/>
  <c r="H18" i="3"/>
  <c r="C639" i="1"/>
  <c r="G636" i="1"/>
  <c r="H636" i="1"/>
  <c r="F646" i="4"/>
  <c r="H19" i="3"/>
  <c r="C640" i="1"/>
  <c r="H7" i="3" l="1"/>
  <c r="J3" i="9" s="1"/>
  <c r="H640" i="1"/>
  <c r="G640" i="1"/>
  <c r="G639" i="1"/>
  <c r="H639" i="1"/>
  <c r="G274" i="9" l="1"/>
  <c r="L272" i="9"/>
  <c r="H274" i="9"/>
  <c r="M272" i="9"/>
  <c r="H18" i="9"/>
  <c r="G18" i="9"/>
  <c r="J5" i="9"/>
  <c r="K6" i="9"/>
  <c r="I8" i="9"/>
  <c r="J9" i="9"/>
  <c r="K10" i="9"/>
  <c r="I12" i="9"/>
  <c r="J13" i="9"/>
  <c r="M15" i="9"/>
  <c r="L16" i="9"/>
  <c r="I17" i="9"/>
  <c r="K5" i="9"/>
  <c r="I7" i="9"/>
  <c r="J8" i="9"/>
  <c r="K9" i="9"/>
  <c r="I11" i="9"/>
  <c r="J12" i="9"/>
  <c r="K13" i="9"/>
  <c r="L15" i="9"/>
  <c r="F15" i="9" s="1"/>
  <c r="M16" i="9"/>
  <c r="J17" i="9"/>
  <c r="I6" i="9"/>
  <c r="J7" i="9"/>
  <c r="K8" i="9"/>
  <c r="J11" i="9"/>
  <c r="K12" i="9"/>
  <c r="H15" i="9"/>
  <c r="G16" i="9"/>
  <c r="G17" i="9"/>
  <c r="I5" i="9"/>
  <c r="E5" i="9" s="1"/>
  <c r="J6" i="9"/>
  <c r="K7" i="9"/>
  <c r="I9" i="9"/>
  <c r="J10" i="9"/>
  <c r="E10" i="9" s="1"/>
  <c r="B10" i="9" s="1"/>
  <c r="K11" i="9"/>
  <c r="I13" i="9"/>
  <c r="E13" i="9" s="1"/>
  <c r="B13" i="9" s="1"/>
  <c r="G15" i="9"/>
  <c r="H16" i="9"/>
  <c r="H17" i="9"/>
  <c r="E9" i="9" l="1"/>
  <c r="B9" i="9" s="1"/>
  <c r="E15" i="9"/>
  <c r="B15" i="9" s="1"/>
  <c r="E18" i="9"/>
  <c r="B18" i="9" s="1"/>
  <c r="E7" i="9"/>
  <c r="B7" i="9" s="1"/>
  <c r="E12" i="9"/>
  <c r="B12" i="9" s="1"/>
  <c r="F272" i="9"/>
  <c r="E17" i="9"/>
  <c r="B17" i="9" s="1"/>
  <c r="B5" i="9"/>
  <c r="E16" i="9"/>
  <c r="E6" i="9"/>
  <c r="B6" i="9" s="1"/>
  <c r="E11" i="9"/>
  <c r="B11" i="9" s="1"/>
  <c r="F16" i="9"/>
  <c r="F14" i="9" s="1"/>
  <c r="E8" i="9"/>
  <c r="B8" i="9" s="1"/>
  <c r="E274" i="9"/>
  <c r="B16" i="9" l="1"/>
  <c r="E14" i="9"/>
  <c r="B272" i="9"/>
  <c r="F20" i="9"/>
  <c r="F3" i="9" s="1"/>
  <c r="B274" i="9"/>
  <c r="E20" i="9"/>
  <c r="I7" i="3" s="1"/>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<sst xmlns="http://schemas.openxmlformats.org/spreadsheetml/2006/main" count="4374" uniqueCount="3427">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</sst>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2022839.2600000002</v>
      </c>
      <c r="D2" s="6">
        <f>'PR-RAS'!E6</f>
        <v>2183392.4199999995</v>
      </c>
      <c r="E2" s="6">
        <v>0</v>
      </c>
      <c r="F2" s="6">
        <v>0</v>
      </c>
      <c r="G2" s="7">
        <f t="shared" ref="G2:G264" si="0">(B2/1000)*(C2*1+D2*2)</f>
        <v>6389.6241</v>
      </c>
      <c r="H2" s="7">
        <f t="shared" ref="H2:H264" si="1">ABS(C2-ROUND(C2,0))+ABS(D2-ROUND(D2,0))</f>
        <v>0.67999999970197678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474738.62</v>
      </c>
      <c r="D3" s="1">
        <f>'PR-RAS'!E7</f>
        <v>604396.42999999993</v>
      </c>
      <c r="E3" s="1">
        <v>0</v>
      </c>
      <c r="F3" s="1">
        <v>0</v>
      </c>
      <c r="G3" s="2">
        <f t="shared" si="0"/>
        <v>3367.0629600000002</v>
      </c>
      <c r="H3" s="2">
        <f t="shared" si="1"/>
        <v>0.80999999993946403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441260.74</v>
      </c>
      <c r="D4" s="1">
        <f>'PR-RAS'!E8</f>
        <v>584428.98</v>
      </c>
      <c r="E4" s="1">
        <v>0</v>
      </c>
      <c r="F4" s="1">
        <v>0</v>
      </c>
      <c r="G4" s="2">
        <f t="shared" si="0"/>
        <v>4830.3561</v>
      </c>
      <c r="H4" s="2">
        <f t="shared" si="1"/>
        <v>0.28000000002793968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439572.1</v>
      </c>
      <c r="D5" s="1">
        <f>'PR-RAS'!E9</f>
        <v>584499.57999999996</v>
      </c>
      <c r="E5" s="1">
        <v>0</v>
      </c>
      <c r="F5" s="1">
        <v>0</v>
      </c>
      <c r="G5" s="2">
        <f t="shared" si="0"/>
        <v>6434.2850399999988</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25175.200000000001</v>
      </c>
      <c r="D6" s="1">
        <f>'PR-RAS'!E10</f>
        <v>46131.61</v>
      </c>
      <c r="E6" s="1">
        <v>0</v>
      </c>
      <c r="F6" s="1">
        <v>0</v>
      </c>
      <c r="G6" s="2">
        <f t="shared" si="0"/>
        <v>587.19209999999998</v>
      </c>
      <c r="H6" s="2">
        <f t="shared" si="1"/>
        <v>0.59000000000014552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11678.14</v>
      </c>
      <c r="D7" s="1">
        <f>'PR-RAS'!E11</f>
        <v>12923.05</v>
      </c>
      <c r="E7" s="1">
        <v>0</v>
      </c>
      <c r="F7" s="1">
        <v>0</v>
      </c>
      <c r="G7" s="2">
        <f t="shared" si="0"/>
        <v>225.14543999999998</v>
      </c>
      <c r="H7" s="2">
        <f t="shared" si="1"/>
        <v>0.18999999999869033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17513.78</v>
      </c>
      <c r="D8" s="1">
        <f>'PR-RAS'!E12</f>
        <v>22637.83</v>
      </c>
      <c r="E8" s="1">
        <v>0</v>
      </c>
      <c r="F8" s="1">
        <v>0</v>
      </c>
      <c r="G8" s="2">
        <f t="shared" si="0"/>
        <v>439.52608000000004</v>
      </c>
      <c r="H8" s="2">
        <f t="shared" si="1"/>
        <v>0.38999999999941792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21050.2</v>
      </c>
      <c r="D9" s="1">
        <f>'PR-RAS'!E13</f>
        <v>37064.6</v>
      </c>
      <c r="E9" s="1">
        <v>0</v>
      </c>
      <c r="F9" s="1">
        <v>0</v>
      </c>
      <c r="G9" s="2">
        <f t="shared" si="0"/>
        <v>761.43520000000001</v>
      </c>
      <c r="H9" s="2">
        <f t="shared" si="1"/>
        <v>0.60000000000218279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73728.679999999993</v>
      </c>
      <c r="D11" s="1">
        <f>'PR-RAS'!E15</f>
        <v>118827.69</v>
      </c>
      <c r="E11" s="1">
        <v>0</v>
      </c>
      <c r="F11" s="1">
        <v>0</v>
      </c>
      <c r="G11" s="2">
        <f t="shared" si="0"/>
        <v>3113.8406</v>
      </c>
      <c r="H11" s="2">
        <f t="shared" si="1"/>
        <v>0.63000000000465661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33465.879999999997</v>
      </c>
      <c r="D19" s="1">
        <f>'PR-RAS'!E23</f>
        <v>19833.939999999999</v>
      </c>
      <c r="E19" s="1">
        <v>0</v>
      </c>
      <c r="F19" s="1">
        <v>0</v>
      </c>
      <c r="G19" s="2">
        <f t="shared" si="0"/>
        <v>1316.4076799999998</v>
      </c>
      <c r="H19" s="2">
        <f t="shared" si="1"/>
        <v>0.18000000000392902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2647.21</v>
      </c>
      <c r="D20" s="1">
        <f>'PR-RAS'!E24</f>
        <v>2690.69</v>
      </c>
      <c r="E20" s="1">
        <v>0</v>
      </c>
      <c r="F20" s="1">
        <v>0</v>
      </c>
      <c r="G20" s="2">
        <f t="shared" si="0"/>
        <v>152.54320999999999</v>
      </c>
      <c r="H20" s="2">
        <f t="shared" si="1"/>
        <v>0.51999999999998181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30818.67</v>
      </c>
      <c r="D23" s="1">
        <f>'PR-RAS'!E27</f>
        <v>17143.25</v>
      </c>
      <c r="E23" s="1">
        <v>0</v>
      </c>
      <c r="F23" s="1">
        <v>0</v>
      </c>
      <c r="G23" s="2">
        <f t="shared" si="0"/>
        <v>1432.3137399999998</v>
      </c>
      <c r="H23" s="2">
        <f t="shared" si="1"/>
        <v>0.58000000000174623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v>
      </c>
      <c r="D25" s="1">
        <f>'PR-RAS'!E29</f>
        <v>133.51</v>
      </c>
      <c r="E25" s="1">
        <v>0</v>
      </c>
      <c r="F25" s="1">
        <v>0</v>
      </c>
      <c r="G25" s="2">
        <f t="shared" si="0"/>
        <v>6.6964799999999993</v>
      </c>
      <c r="H25" s="2">
        <f t="shared" si="1"/>
        <v>0.49000000000000909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v>
      </c>
      <c r="D27" s="1">
        <f>'PR-RAS'!E31</f>
        <v>0</v>
      </c>
      <c r="E27" s="1">
        <v>0</v>
      </c>
      <c r="F27" s="1">
        <v>0</v>
      </c>
      <c r="G27" s="2">
        <f t="shared" si="0"/>
        <v>0.312</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133.51</v>
      </c>
      <c r="E29" s="1">
        <v>0</v>
      </c>
      <c r="F29" s="1">
        <v>0</v>
      </c>
      <c r="G29" s="2">
        <f t="shared" si="0"/>
        <v>7.4765599999999992</v>
      </c>
      <c r="H29" s="2">
        <f t="shared" si="1"/>
        <v>0.49000000000000909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1315961.6000000001</v>
      </c>
      <c r="D46" s="1">
        <f>'PR-RAS'!E50</f>
        <v>1427007.9799999997</v>
      </c>
      <c r="E46" s="1">
        <v>0</v>
      </c>
      <c r="F46" s="1">
        <v>0</v>
      </c>
      <c r="G46" s="2">
        <f t="shared" si="0"/>
        <v>187648.99019999997</v>
      </c>
      <c r="H46" s="2">
        <f t="shared" si="1"/>
        <v>0.42000000015832484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600361.6</v>
      </c>
      <c r="D55" s="1">
        <f>'PR-RAS'!E59</f>
        <v>958797.35999999987</v>
      </c>
      <c r="E55" s="1">
        <v>0</v>
      </c>
      <c r="F55" s="1">
        <v>0</v>
      </c>
      <c r="G55" s="2">
        <f t="shared" si="0"/>
        <v>135969.64127999998</v>
      </c>
      <c r="H55" s="2">
        <f t="shared" si="1"/>
        <v>0.7599999998928979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551071</v>
      </c>
      <c r="D56" s="1">
        <f>'PR-RAS'!E60</f>
        <v>583334.31999999995</v>
      </c>
      <c r="E56" s="1">
        <v>0</v>
      </c>
      <c r="F56" s="1">
        <v>0</v>
      </c>
      <c r="G56" s="2">
        <f t="shared" si="0"/>
        <v>94475.680199999988</v>
      </c>
      <c r="H56" s="2">
        <f t="shared" si="1"/>
        <v>0.31999999994877726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49290.6</v>
      </c>
      <c r="D57" s="1">
        <f>'PR-RAS'!E61</f>
        <v>375463.04</v>
      </c>
      <c r="E57" s="1">
        <v>0</v>
      </c>
      <c r="F57" s="1">
        <v>0</v>
      </c>
      <c r="G57" s="2">
        <f t="shared" si="0"/>
        <v>44812.134079999996</v>
      </c>
      <c r="H57" s="2">
        <f t="shared" si="1"/>
        <v>0.43999999998050043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83035.77</v>
      </c>
      <c r="D58" s="1">
        <f>'PR-RAS'!E62</f>
        <v>18622.82</v>
      </c>
      <c r="E58" s="1">
        <v>0</v>
      </c>
      <c r="F58" s="1">
        <v>0</v>
      </c>
      <c r="G58" s="2">
        <f t="shared" si="0"/>
        <v>6856.0403700000006</v>
      </c>
      <c r="H58" s="2">
        <f t="shared" si="1"/>
        <v>0.4099999999962165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5171.8900000000003</v>
      </c>
      <c r="D59" s="1">
        <f>'PR-RAS'!E63</f>
        <v>18622.82</v>
      </c>
      <c r="E59" s="1">
        <v>0</v>
      </c>
      <c r="F59" s="1">
        <v>0</v>
      </c>
      <c r="G59" s="2">
        <f t="shared" si="0"/>
        <v>2460.2167399999998</v>
      </c>
      <c r="H59" s="2">
        <f t="shared" si="1"/>
        <v>0.28999999999996362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77863.88</v>
      </c>
      <c r="D60" s="1">
        <f>'PR-RAS'!E64</f>
        <v>0</v>
      </c>
      <c r="E60" s="1">
        <v>0</v>
      </c>
      <c r="F60" s="1">
        <v>0</v>
      </c>
      <c r="G60" s="2">
        <f t="shared" si="0"/>
        <v>4593.9689200000003</v>
      </c>
      <c r="H60" s="2">
        <f t="shared" si="1"/>
        <v>0.11999999999534339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632564.23</v>
      </c>
      <c r="D70" s="1">
        <f>'PR-RAS'!E74</f>
        <v>449587.8</v>
      </c>
      <c r="E70" s="1">
        <v>0</v>
      </c>
      <c r="F70" s="1">
        <v>0</v>
      </c>
      <c r="G70" s="2">
        <f t="shared" si="0"/>
        <v>105690.04827000001</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77120.28</v>
      </c>
      <c r="D71" s="1">
        <f>'PR-RAS'!E75</f>
        <v>137758.38</v>
      </c>
      <c r="E71" s="1">
        <v>0</v>
      </c>
      <c r="F71" s="1">
        <v>0</v>
      </c>
      <c r="G71" s="2">
        <f t="shared" si="0"/>
        <v>24684.592800000006</v>
      </c>
      <c r="H71" s="2">
        <f t="shared" si="1"/>
        <v>0.66000000000349246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555443.94999999995</v>
      </c>
      <c r="D72" s="1">
        <f>'PR-RAS'!E76</f>
        <v>311829.42</v>
      </c>
      <c r="E72" s="1">
        <v>0</v>
      </c>
      <c r="F72" s="1">
        <v>0</v>
      </c>
      <c r="G72" s="2">
        <f t="shared" si="0"/>
        <v>83716.298089999997</v>
      </c>
      <c r="H72" s="2">
        <f t="shared" si="1"/>
        <v>0.47000000003026798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33578.01</v>
      </c>
      <c r="D78" s="1">
        <f>'PR-RAS'!E82</f>
        <v>28701.66</v>
      </c>
      <c r="E78" s="1">
        <v>0</v>
      </c>
      <c r="F78" s="1">
        <v>0</v>
      </c>
      <c r="G78" s="2">
        <f t="shared" si="0"/>
        <v>7005.5624100000005</v>
      </c>
      <c r="H78" s="2">
        <f t="shared" si="1"/>
        <v>0.35000000000218279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1336.19</v>
      </c>
      <c r="D79" s="1">
        <f>'PR-RAS'!E83</f>
        <v>355.67</v>
      </c>
      <c r="E79" s="1">
        <v>0</v>
      </c>
      <c r="F79" s="1">
        <v>0</v>
      </c>
      <c r="G79" s="2">
        <f t="shared" si="0"/>
        <v>159.70734000000002</v>
      </c>
      <c r="H79" s="2">
        <f t="shared" si="1"/>
        <v>0.52000000000003865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347.37</v>
      </c>
      <c r="E81" s="1">
        <v>0</v>
      </c>
      <c r="F81" s="1">
        <v>0</v>
      </c>
      <c r="G81" s="2">
        <f t="shared" si="0"/>
        <v>55.5792</v>
      </c>
      <c r="H81" s="2">
        <f t="shared" si="1"/>
        <v>0.37000000000000455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1177.01</v>
      </c>
      <c r="D82" s="1">
        <f>'PR-RAS'!E86</f>
        <v>8.3000000000000043</v>
      </c>
      <c r="E82" s="1">
        <v>0</v>
      </c>
      <c r="F82" s="1">
        <v>0</v>
      </c>
      <c r="G82" s="2">
        <f t="shared" si="0"/>
        <v>96.68240999999999</v>
      </c>
      <c r="H82" s="2">
        <f t="shared" si="1"/>
        <v>0.30999999999999517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159.18</v>
      </c>
      <c r="D83" s="1">
        <f>'PR-RAS'!E87</f>
        <v>0</v>
      </c>
      <c r="E83" s="1">
        <v>0</v>
      </c>
      <c r="F83" s="1">
        <v>0</v>
      </c>
      <c r="G83" s="2">
        <f t="shared" si="0"/>
        <v>13.052760000000001</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32241.82</v>
      </c>
      <c r="D87" s="1">
        <f>'PR-RAS'!E91</f>
        <v>28345.99</v>
      </c>
      <c r="E87" s="1">
        <v>0</v>
      </c>
      <c r="F87" s="1">
        <v>0</v>
      </c>
      <c r="G87" s="2">
        <f t="shared" si="0"/>
        <v>7648.3067999999994</v>
      </c>
      <c r="H87" s="2">
        <f t="shared" si="1"/>
        <v>0.18999999999869033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8160.28</v>
      </c>
      <c r="D88" s="1">
        <f>'PR-RAS'!E92</f>
        <v>3034.46</v>
      </c>
      <c r="E88" s="1">
        <v>0</v>
      </c>
      <c r="F88" s="1">
        <v>0</v>
      </c>
      <c r="G88" s="2">
        <f t="shared" si="0"/>
        <v>1237.9404</v>
      </c>
      <c r="H88" s="2">
        <f t="shared" si="1"/>
        <v>0.73999999999978172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7170</v>
      </c>
      <c r="D89" s="1">
        <f>'PR-RAS'!E93</f>
        <v>10533.75</v>
      </c>
      <c r="E89" s="1">
        <v>0</v>
      </c>
      <c r="F89" s="1">
        <v>0</v>
      </c>
      <c r="G89" s="2">
        <f t="shared" si="0"/>
        <v>2484.8999999999996</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16414.39</v>
      </c>
      <c r="D90" s="1">
        <f>'PR-RAS'!E94</f>
        <v>14520.19</v>
      </c>
      <c r="E90" s="1">
        <v>0</v>
      </c>
      <c r="F90" s="1">
        <v>0</v>
      </c>
      <c r="G90" s="2">
        <f t="shared" si="0"/>
        <v>4045.47453</v>
      </c>
      <c r="H90" s="2">
        <f t="shared" si="1"/>
        <v>0.57999999999992724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497.15</v>
      </c>
      <c r="D93" s="1">
        <f>'PR-RAS'!E97</f>
        <v>257.58999999999997</v>
      </c>
      <c r="E93" s="1">
        <v>0</v>
      </c>
      <c r="F93" s="1">
        <v>0</v>
      </c>
      <c r="G93" s="2">
        <f t="shared" si="0"/>
        <v>93.134359999999987</v>
      </c>
      <c r="H93" s="2">
        <f t="shared" si="1"/>
        <v>0.56000000000000227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193693.29</v>
      </c>
      <c r="D102" s="1">
        <f>'PR-RAS'!E106</f>
        <v>107948.16</v>
      </c>
      <c r="E102" s="1">
        <v>0</v>
      </c>
      <c r="F102" s="1">
        <v>0</v>
      </c>
      <c r="G102" s="2">
        <f t="shared" si="0"/>
        <v>41368.550609999998</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1732.6</v>
      </c>
      <c r="D103" s="1">
        <f>'PR-RAS'!E107</f>
        <v>1770.63</v>
      </c>
      <c r="E103" s="1">
        <v>0</v>
      </c>
      <c r="F103" s="1">
        <v>0</v>
      </c>
      <c r="G103" s="2">
        <f t="shared" si="0"/>
        <v>537.93371999999999</v>
      </c>
      <c r="H103" s="2">
        <f t="shared" si="1"/>
        <v>0.76999999999998181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1.85</v>
      </c>
      <c r="D105" s="1">
        <f>'PR-RAS'!E109</f>
        <v>0</v>
      </c>
      <c r="E105" s="1">
        <v>0</v>
      </c>
      <c r="F105" s="1">
        <v>0</v>
      </c>
      <c r="G105" s="2">
        <f t="shared" si="0"/>
        <v>0.19239999999999999</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1730.75</v>
      </c>
      <c r="D107" s="1">
        <f>'PR-RAS'!E111</f>
        <v>1770.63</v>
      </c>
      <c r="E107" s="1">
        <v>0</v>
      </c>
      <c r="F107" s="1">
        <v>0</v>
      </c>
      <c r="G107" s="2">
        <f t="shared" si="0"/>
        <v>558.83306000000005</v>
      </c>
      <c r="H107" s="2">
        <f t="shared" si="1"/>
        <v>0.61999999999989086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125596.78</v>
      </c>
      <c r="D108" s="1">
        <f>'PR-RAS'!E112</f>
        <v>52735.770000000004</v>
      </c>
      <c r="E108" s="1">
        <v>0</v>
      </c>
      <c r="F108" s="1">
        <v>0</v>
      </c>
      <c r="G108" s="2">
        <f t="shared" si="0"/>
        <v>24724.310239999999</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58.89</v>
      </c>
      <c r="D110" s="1">
        <f>'PR-RAS'!E114</f>
        <v>79.75</v>
      </c>
      <c r="E110" s="1">
        <v>0</v>
      </c>
      <c r="F110" s="1">
        <v>0</v>
      </c>
      <c r="G110" s="2">
        <f t="shared" si="0"/>
        <v>23.804509999999997</v>
      </c>
      <c r="H110" s="2">
        <f t="shared" si="1"/>
        <v>0.35999999999999943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105430.14</v>
      </c>
      <c r="D111" s="1">
        <f>'PR-RAS'!E115</f>
        <v>48685.47</v>
      </c>
      <c r="E111" s="1">
        <v>0</v>
      </c>
      <c r="F111" s="1">
        <v>0</v>
      </c>
      <c r="G111" s="2">
        <f t="shared" si="0"/>
        <v>22308.1188</v>
      </c>
      <c r="H111" s="2">
        <f t="shared" si="1"/>
        <v>0.61000000000058208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20107.75</v>
      </c>
      <c r="D113" s="1">
        <f>'PR-RAS'!E117</f>
        <v>3970.55</v>
      </c>
      <c r="E113" s="1">
        <v>0</v>
      </c>
      <c r="F113" s="1">
        <v>0</v>
      </c>
      <c r="G113" s="2">
        <f t="shared" si="0"/>
        <v>3141.4712</v>
      </c>
      <c r="H113" s="2">
        <f t="shared" si="1"/>
        <v>0.6999999999998181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66363.91</v>
      </c>
      <c r="D116" s="1">
        <f>'PR-RAS'!E120</f>
        <v>53441.759999999995</v>
      </c>
      <c r="E116" s="1">
        <v>0</v>
      </c>
      <c r="F116" s="1">
        <v>0</v>
      </c>
      <c r="G116" s="2">
        <f t="shared" si="0"/>
        <v>19923.454450000001</v>
      </c>
      <c r="H116" s="2">
        <f t="shared" si="1"/>
        <v>0.33000000000174623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9420.3799999999992</v>
      </c>
      <c r="D117" s="1">
        <f>'PR-RAS'!E121</f>
        <v>9955.1</v>
      </c>
      <c r="E117" s="1">
        <v>0</v>
      </c>
      <c r="F117" s="1">
        <v>0</v>
      </c>
      <c r="G117" s="2">
        <f t="shared" si="0"/>
        <v>3402.3472800000004</v>
      </c>
      <c r="H117" s="2">
        <f t="shared" si="1"/>
        <v>0.47999999999956344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56943.53</v>
      </c>
      <c r="D118" s="1">
        <f>'PR-RAS'!E122</f>
        <v>43486.659999999996</v>
      </c>
      <c r="E118" s="1">
        <v>0</v>
      </c>
      <c r="F118" s="1">
        <v>0</v>
      </c>
      <c r="G118" s="2">
        <f t="shared" si="0"/>
        <v>16838.271449999997</v>
      </c>
      <c r="H118" s="2">
        <f t="shared" si="1"/>
        <v>0.81000000000494765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4867.74</v>
      </c>
      <c r="D120" s="1">
        <f>'PR-RAS'!E124</f>
        <v>15338.19</v>
      </c>
      <c r="E120" s="1">
        <v>0</v>
      </c>
      <c r="F120" s="1">
        <v>0</v>
      </c>
      <c r="G120" s="2">
        <f t="shared" si="0"/>
        <v>4229.7502800000002</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4867.74</v>
      </c>
      <c r="D121" s="1">
        <f>'PR-RAS'!E125</f>
        <v>3338.19</v>
      </c>
      <c r="E121" s="1">
        <v>0</v>
      </c>
      <c r="F121" s="1">
        <v>0</v>
      </c>
      <c r="G121" s="2">
        <f t="shared" si="0"/>
        <v>1385.2943999999998</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4867.74</v>
      </c>
      <c r="D123" s="1">
        <f>'PR-RAS'!E127</f>
        <v>3338.19</v>
      </c>
      <c r="E123" s="1">
        <v>0</v>
      </c>
      <c r="F123" s="1">
        <v>0</v>
      </c>
      <c r="G123" s="2">
        <f t="shared" si="0"/>
        <v>1408.3826399999998</v>
      </c>
      <c r="H123" s="2">
        <f t="shared" si="1"/>
        <v>0.45000000000027285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12000</v>
      </c>
      <c r="E124" s="1">
        <v>0</v>
      </c>
      <c r="F124" s="1">
        <v>0</v>
      </c>
      <c r="G124" s="2">
        <f t="shared" si="0"/>
        <v>2952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12000</v>
      </c>
      <c r="E125" s="1">
        <v>0</v>
      </c>
      <c r="F125" s="1">
        <v>0</v>
      </c>
      <c r="G125" s="2">
        <f t="shared" si="0"/>
        <v>2976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879826.4800000001</v>
      </c>
      <c r="D147" s="1">
        <f>'PR-RAS'!E151</f>
        <v>919493.92000000016</v>
      </c>
      <c r="E147" s="1">
        <v>0</v>
      </c>
      <c r="F147" s="1">
        <v>0</v>
      </c>
      <c r="G147" s="2">
        <f t="shared" si="0"/>
        <v>396946.89072000002</v>
      </c>
      <c r="H147" s="2">
        <f t="shared" si="1"/>
        <v>0.55999999993946403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171306.81</v>
      </c>
      <c r="D148" s="1">
        <f>'PR-RAS'!E152</f>
        <v>240707.79</v>
      </c>
      <c r="E148" s="1">
        <v>0</v>
      </c>
      <c r="F148" s="1">
        <v>0</v>
      </c>
      <c r="G148" s="2">
        <f t="shared" si="0"/>
        <v>95950.191330000001</v>
      </c>
      <c r="H148" s="2">
        <f t="shared" si="1"/>
        <v>0.39999999999417923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145229.53</v>
      </c>
      <c r="D149" s="1">
        <f>'PR-RAS'!E153</f>
        <v>203655.25</v>
      </c>
      <c r="E149" s="1">
        <v>0</v>
      </c>
      <c r="F149" s="1">
        <v>0</v>
      </c>
      <c r="G149" s="2">
        <f t="shared" si="0"/>
        <v>81775.924440000003</v>
      </c>
      <c r="H149" s="2">
        <f t="shared" si="1"/>
        <v>0.72000000000116415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145229.53</v>
      </c>
      <c r="D150" s="1">
        <f>'PR-RAS'!E154</f>
        <v>203655.25</v>
      </c>
      <c r="E150" s="1">
        <v>0</v>
      </c>
      <c r="F150" s="1">
        <v>0</v>
      </c>
      <c r="G150" s="2">
        <f t="shared" si="0"/>
        <v>82328.464470000006</v>
      </c>
      <c r="H150" s="2">
        <f t="shared" si="1"/>
        <v>0.72000000000116415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3100</v>
      </c>
      <c r="D154" s="1">
        <f>'PR-RAS'!E158</f>
        <v>3700</v>
      </c>
      <c r="E154" s="1">
        <v>0</v>
      </c>
      <c r="F154" s="1">
        <v>0</v>
      </c>
      <c r="G154" s="2">
        <f t="shared" si="0"/>
        <v>1606.5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22977.279999999999</v>
      </c>
      <c r="D155" s="1">
        <f>'PR-RAS'!E159</f>
        <v>33352.54</v>
      </c>
      <c r="E155" s="1">
        <v>0</v>
      </c>
      <c r="F155" s="1">
        <v>0</v>
      </c>
      <c r="G155" s="2">
        <f t="shared" si="0"/>
        <v>13811.08344</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22977.279999999999</v>
      </c>
      <c r="D157" s="1">
        <f>'PR-RAS'!E161</f>
        <v>33352.54</v>
      </c>
      <c r="E157" s="1">
        <v>0</v>
      </c>
      <c r="F157" s="1">
        <v>0</v>
      </c>
      <c r="G157" s="2">
        <f t="shared" si="0"/>
        <v>13990.44816</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386300.73</v>
      </c>
      <c r="D159" s="1">
        <f>'PR-RAS'!E163</f>
        <v>383082.44000000006</v>
      </c>
      <c r="E159" s="1">
        <v>0</v>
      </c>
      <c r="F159" s="1">
        <v>0</v>
      </c>
      <c r="G159" s="2">
        <f t="shared" si="0"/>
        <v>182089.56638</v>
      </c>
      <c r="H159" s="2">
        <f t="shared" si="1"/>
        <v>0.71000000007916242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7061.75</v>
      </c>
      <c r="D160" s="1">
        <f>'PR-RAS'!E164</f>
        <v>7293.18</v>
      </c>
      <c r="E160" s="1">
        <v>0</v>
      </c>
      <c r="F160" s="1">
        <v>0</v>
      </c>
      <c r="G160" s="2">
        <f t="shared" si="0"/>
        <v>3442.0494900000003</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2292.1999999999998</v>
      </c>
      <c r="D161" s="1">
        <f>'PR-RAS'!E165</f>
        <v>2333</v>
      </c>
      <c r="E161" s="1">
        <v>0</v>
      </c>
      <c r="F161" s="1">
        <v>0</v>
      </c>
      <c r="G161" s="2">
        <f t="shared" si="0"/>
        <v>1113.3119999999999</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1477.15</v>
      </c>
      <c r="D162" s="1">
        <f>'PR-RAS'!E166</f>
        <v>1786.68</v>
      </c>
      <c r="E162" s="1">
        <v>0</v>
      </c>
      <c r="F162" s="1">
        <v>0</v>
      </c>
      <c r="G162" s="2">
        <f t="shared" si="0"/>
        <v>813.13211000000001</v>
      </c>
      <c r="H162" s="2">
        <f t="shared" si="1"/>
        <v>0.47000000000002728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1057.8399999999999</v>
      </c>
      <c r="D163" s="1">
        <f>'PR-RAS'!E167</f>
        <v>706.25</v>
      </c>
      <c r="E163" s="1">
        <v>0</v>
      </c>
      <c r="F163" s="1">
        <v>0</v>
      </c>
      <c r="G163" s="2">
        <f t="shared" si="0"/>
        <v>400.19508000000002</v>
      </c>
      <c r="H163" s="2">
        <f t="shared" si="1"/>
        <v>0.41000000000008185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2234.56</v>
      </c>
      <c r="D164" s="1">
        <f>'PR-RAS'!E168</f>
        <v>2467.25</v>
      </c>
      <c r="E164" s="1">
        <v>0</v>
      </c>
      <c r="F164" s="1">
        <v>0</v>
      </c>
      <c r="G164" s="2">
        <f t="shared" si="0"/>
        <v>1168.5567799999999</v>
      </c>
      <c r="H164" s="2">
        <f t="shared" si="1"/>
        <v>0.69000000000005457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54833.579999999994</v>
      </c>
      <c r="D165" s="1">
        <f>'PR-RAS'!E169</f>
        <v>60359.29</v>
      </c>
      <c r="E165" s="1">
        <v>0</v>
      </c>
      <c r="F165" s="1">
        <v>0</v>
      </c>
      <c r="G165" s="2">
        <f t="shared" si="0"/>
        <v>28790.554240000001</v>
      </c>
      <c r="H165" s="2">
        <f t="shared" si="1"/>
        <v>0.71000000000640284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8455.48</v>
      </c>
      <c r="D166" s="1">
        <f>'PR-RAS'!E170</f>
        <v>7955.25</v>
      </c>
      <c r="E166" s="1">
        <v>0</v>
      </c>
      <c r="F166" s="1">
        <v>0</v>
      </c>
      <c r="G166" s="2">
        <f t="shared" si="0"/>
        <v>4020.3867</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37705.71</v>
      </c>
      <c r="D168" s="1">
        <f>'PR-RAS'!E172</f>
        <v>46129.97</v>
      </c>
      <c r="E168" s="1">
        <v>0</v>
      </c>
      <c r="F168" s="1">
        <v>0</v>
      </c>
      <c r="G168" s="2">
        <f t="shared" si="0"/>
        <v>21704.26355</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5528.09</v>
      </c>
      <c r="D169" s="1">
        <f>'PR-RAS'!E173</f>
        <v>4441.29</v>
      </c>
      <c r="E169" s="1">
        <v>0</v>
      </c>
      <c r="F169" s="1">
        <v>0</v>
      </c>
      <c r="G169" s="2">
        <f t="shared" si="0"/>
        <v>2420.9925600000001</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2873.81</v>
      </c>
      <c r="D170" s="1">
        <f>'PR-RAS'!E174</f>
        <v>1198.67</v>
      </c>
      <c r="E170" s="1">
        <v>0</v>
      </c>
      <c r="F170" s="1">
        <v>0</v>
      </c>
      <c r="G170" s="2">
        <f t="shared" si="0"/>
        <v>890.82434999999998</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270.49</v>
      </c>
      <c r="D172" s="1">
        <f>'PR-RAS'!E176</f>
        <v>634.11</v>
      </c>
      <c r="E172" s="1">
        <v>0</v>
      </c>
      <c r="F172" s="1">
        <v>0</v>
      </c>
      <c r="G172" s="2">
        <f t="shared" si="0"/>
        <v>263.11941000000002</v>
      </c>
      <c r="H172" s="2">
        <f t="shared" si="1"/>
        <v>0.60000000000002274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293661.84999999998</v>
      </c>
      <c r="D173" s="1">
        <f>'PR-RAS'!E177</f>
        <v>282182.94</v>
      </c>
      <c r="E173" s="1">
        <v>0</v>
      </c>
      <c r="F173" s="1">
        <v>0</v>
      </c>
      <c r="G173" s="2">
        <f t="shared" si="0"/>
        <v>147580.76955999999</v>
      </c>
      <c r="H173" s="2">
        <f t="shared" si="1"/>
        <v>0.21000000002095476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5241.34</v>
      </c>
      <c r="D174" s="1">
        <f>'PR-RAS'!E178</f>
        <v>8589.86</v>
      </c>
      <c r="E174" s="1">
        <v>0</v>
      </c>
      <c r="F174" s="1">
        <v>0</v>
      </c>
      <c r="G174" s="2">
        <f t="shared" si="0"/>
        <v>3878.8433799999998</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154853.79999999999</v>
      </c>
      <c r="D175" s="1">
        <f>'PR-RAS'!E179</f>
        <v>143836.21</v>
      </c>
      <c r="E175" s="1">
        <v>0</v>
      </c>
      <c r="F175" s="1">
        <v>0</v>
      </c>
      <c r="G175" s="2">
        <f t="shared" si="0"/>
        <v>76999.562279999984</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12438.8</v>
      </c>
      <c r="D176" s="1">
        <f>'PR-RAS'!E180</f>
        <v>12203.96</v>
      </c>
      <c r="E176" s="1">
        <v>0</v>
      </c>
      <c r="F176" s="1">
        <v>0</v>
      </c>
      <c r="G176" s="2">
        <f t="shared" si="0"/>
        <v>6448.1759999999995</v>
      </c>
      <c r="H176" s="2">
        <f t="shared" si="1"/>
        <v>0.24000000000160071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24427.51</v>
      </c>
      <c r="D177" s="1">
        <f>'PR-RAS'!E181</f>
        <v>35026.980000000003</v>
      </c>
      <c r="E177" s="1">
        <v>0</v>
      </c>
      <c r="F177" s="1">
        <v>0</v>
      </c>
      <c r="G177" s="2">
        <f t="shared" si="0"/>
        <v>16628.738719999998</v>
      </c>
      <c r="H177" s="2">
        <f t="shared" si="1"/>
        <v>0.50999999999839929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6726.6</v>
      </c>
      <c r="D178" s="1">
        <f>'PR-RAS'!E182</f>
        <v>3360</v>
      </c>
      <c r="E178" s="1">
        <v>0</v>
      </c>
      <c r="F178" s="1">
        <v>0</v>
      </c>
      <c r="G178" s="2">
        <f t="shared" si="0"/>
        <v>2380.0481999999997</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1453.12</v>
      </c>
      <c r="D179" s="1">
        <f>'PR-RAS'!E183</f>
        <v>2868.84</v>
      </c>
      <c r="E179" s="1">
        <v>0</v>
      </c>
      <c r="F179" s="1">
        <v>0</v>
      </c>
      <c r="G179" s="2">
        <f t="shared" si="0"/>
        <v>1279.9623999999999</v>
      </c>
      <c r="H179" s="2">
        <f t="shared" si="1"/>
        <v>0.27999999999974534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81422.789999999994</v>
      </c>
      <c r="D180" s="1">
        <f>'PR-RAS'!E184</f>
        <v>67323.710000000006</v>
      </c>
      <c r="E180" s="1">
        <v>0</v>
      </c>
      <c r="F180" s="1">
        <v>0</v>
      </c>
      <c r="G180" s="2">
        <f t="shared" si="0"/>
        <v>38676.567589999999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105</v>
      </c>
      <c r="E181" s="1">
        <v>0</v>
      </c>
      <c r="F181" s="1">
        <v>0</v>
      </c>
      <c r="G181" s="2">
        <f t="shared" si="0"/>
        <v>37.799999999999997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7097.89</v>
      </c>
      <c r="D182" s="1">
        <f>'PR-RAS'!E186</f>
        <v>8868.3799999999992</v>
      </c>
      <c r="E182" s="1">
        <v>0</v>
      </c>
      <c r="F182" s="1">
        <v>0</v>
      </c>
      <c r="G182" s="2">
        <f t="shared" si="0"/>
        <v>4495.0716499999999</v>
      </c>
      <c r="H182" s="2">
        <f t="shared" si="1"/>
        <v>0.48999999999887223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30743.549999999996</v>
      </c>
      <c r="D184" s="1">
        <f>'PR-RAS'!E188</f>
        <v>33247.03</v>
      </c>
      <c r="E184" s="1">
        <v>0</v>
      </c>
      <c r="F184" s="1">
        <v>0</v>
      </c>
      <c r="G184" s="2">
        <f t="shared" si="0"/>
        <v>17794.482629999999</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7339.82</v>
      </c>
      <c r="D185" s="1">
        <f>'PR-RAS'!E189</f>
        <v>4576.09</v>
      </c>
      <c r="E185" s="1">
        <v>0</v>
      </c>
      <c r="F185" s="1">
        <v>0</v>
      </c>
      <c r="G185" s="2">
        <f t="shared" si="0"/>
        <v>3034.5279999999998</v>
      </c>
      <c r="H185" s="2">
        <f t="shared" si="1"/>
        <v>0.27000000000043656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2297.86</v>
      </c>
      <c r="D186" s="1">
        <f>'PR-RAS'!E190</f>
        <v>2132.38</v>
      </c>
      <c r="E186" s="1">
        <v>0</v>
      </c>
      <c r="F186" s="1">
        <v>0</v>
      </c>
      <c r="G186" s="2">
        <f t="shared" si="0"/>
        <v>1214.0847000000001</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13048.88</v>
      </c>
      <c r="D187" s="1">
        <f>'PR-RAS'!E191</f>
        <v>17724.29</v>
      </c>
      <c r="E187" s="1">
        <v>0</v>
      </c>
      <c r="F187" s="1">
        <v>0</v>
      </c>
      <c r="G187" s="2">
        <f t="shared" si="0"/>
        <v>9020.5275600000004</v>
      </c>
      <c r="H187" s="2">
        <f t="shared" si="1"/>
        <v>0.41000000000167347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3327.8</v>
      </c>
      <c r="D188" s="1">
        <f>'PR-RAS'!E192</f>
        <v>3327.8</v>
      </c>
      <c r="E188" s="1">
        <v>0</v>
      </c>
      <c r="F188" s="1">
        <v>0</v>
      </c>
      <c r="G188" s="2">
        <f t="shared" si="0"/>
        <v>1866.8958000000002</v>
      </c>
      <c r="H188" s="2">
        <f t="shared" si="1"/>
        <v>0.3999999999996362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3285.09</v>
      </c>
      <c r="D189" s="1">
        <f>'PR-RAS'!E193</f>
        <v>3143.46</v>
      </c>
      <c r="E189" s="1">
        <v>0</v>
      </c>
      <c r="F189" s="1">
        <v>0</v>
      </c>
      <c r="G189" s="2">
        <f t="shared" si="0"/>
        <v>1799.5378800000001</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1444.1</v>
      </c>
      <c r="D191" s="1">
        <f>'PR-RAS'!E195</f>
        <v>2343.0100000000002</v>
      </c>
      <c r="E191" s="1">
        <v>0</v>
      </c>
      <c r="F191" s="1">
        <v>0</v>
      </c>
      <c r="G191" s="2">
        <f t="shared" si="0"/>
        <v>1164.7228000000002</v>
      </c>
      <c r="H191" s="2">
        <f t="shared" si="1"/>
        <v>0.11000000000012733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19539.140000000003</v>
      </c>
      <c r="D192" s="1">
        <f>'PR-RAS'!E196</f>
        <v>23424.02</v>
      </c>
      <c r="E192" s="1">
        <v>0</v>
      </c>
      <c r="F192" s="1">
        <v>0</v>
      </c>
      <c r="G192" s="2">
        <f t="shared" si="0"/>
        <v>12679.951380000002</v>
      </c>
      <c r="H192" s="2">
        <f t="shared" si="1"/>
        <v>0.16000000000349246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17010.240000000002</v>
      </c>
      <c r="D198" s="1">
        <f>'PR-RAS'!E202</f>
        <v>20810.330000000002</v>
      </c>
      <c r="E198" s="1">
        <v>0</v>
      </c>
      <c r="F198" s="1">
        <v>0</v>
      </c>
      <c r="G198" s="2">
        <f t="shared" si="0"/>
        <v>11550.287300000002</v>
      </c>
      <c r="H198" s="2">
        <f t="shared" si="1"/>
        <v>0.57000000000334694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17010.240000000002</v>
      </c>
      <c r="D201" s="1">
        <f>'PR-RAS'!E205</f>
        <v>20810.330000000002</v>
      </c>
      <c r="E201" s="1">
        <v>0</v>
      </c>
      <c r="F201" s="1">
        <v>0</v>
      </c>
      <c r="G201" s="2">
        <f t="shared" si="0"/>
        <v>11726.180000000002</v>
      </c>
      <c r="H201" s="2">
        <f t="shared" si="1"/>
        <v>0.57000000000334694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2528.9</v>
      </c>
      <c r="D206" s="1">
        <f>'PR-RAS'!E210</f>
        <v>2613.69</v>
      </c>
      <c r="E206" s="1">
        <v>0</v>
      </c>
      <c r="F206" s="1">
        <v>0</v>
      </c>
      <c r="G206" s="2">
        <f t="shared" si="0"/>
        <v>1590.0373999999999</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2518.2600000000002</v>
      </c>
      <c r="D207" s="1">
        <f>'PR-RAS'!E211</f>
        <v>2613.69</v>
      </c>
      <c r="E207" s="1">
        <v>0</v>
      </c>
      <c r="F207" s="1">
        <v>0</v>
      </c>
      <c r="G207" s="2">
        <f t="shared" si="0"/>
        <v>1595.60184</v>
      </c>
      <c r="H207" s="2">
        <f t="shared" si="1"/>
        <v>0.57000000000016371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10.64</v>
      </c>
      <c r="D209" s="1">
        <f>'PR-RAS'!E213</f>
        <v>0</v>
      </c>
      <c r="E209" s="1">
        <v>0</v>
      </c>
      <c r="F209" s="1">
        <v>0</v>
      </c>
      <c r="G209" s="2">
        <f t="shared" si="0"/>
        <v>2.21312</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112255.99</v>
      </c>
      <c r="D220" s="1">
        <f>'PR-RAS'!E224</f>
        <v>124018.54</v>
      </c>
      <c r="E220" s="1">
        <v>0</v>
      </c>
      <c r="F220" s="1">
        <v>0</v>
      </c>
      <c r="G220" s="2">
        <f t="shared" si="0"/>
        <v>78904.182329999996</v>
      </c>
      <c r="H220" s="2">
        <f t="shared" si="1"/>
        <v>0.47000000000116415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457.28</v>
      </c>
      <c r="D232" s="1">
        <f>'PR-RAS'!E236</f>
        <v>0</v>
      </c>
      <c r="E232" s="1">
        <v>0</v>
      </c>
      <c r="F232" s="1">
        <v>0</v>
      </c>
      <c r="G232" s="2">
        <f t="shared" si="0"/>
        <v>105.63168</v>
      </c>
      <c r="H232" s="2">
        <f t="shared" si="1"/>
        <v>0.27999999999997272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457.28</v>
      </c>
      <c r="D233" s="1">
        <f>'PR-RAS'!E237</f>
        <v>0</v>
      </c>
      <c r="E233" s="1">
        <v>0</v>
      </c>
      <c r="F233" s="1">
        <v>0</v>
      </c>
      <c r="G233" s="2">
        <f t="shared" si="0"/>
        <v>106.08896</v>
      </c>
      <c r="H233" s="2">
        <f t="shared" si="1"/>
        <v>0.27999999999997272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111798.71</v>
      </c>
      <c r="D236" s="1">
        <f>'PR-RAS'!E240</f>
        <v>124018.54</v>
      </c>
      <c r="E236" s="1">
        <v>0</v>
      </c>
      <c r="F236" s="1">
        <v>0</v>
      </c>
      <c r="G236" s="2">
        <f t="shared" si="0"/>
        <v>84561.410649999991</v>
      </c>
      <c r="H236" s="2">
        <f t="shared" si="1"/>
        <v>0.75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111798.71</v>
      </c>
      <c r="D237" s="1">
        <f>'PR-RAS'!E241</f>
        <v>124018.54</v>
      </c>
      <c r="E237" s="1">
        <v>0</v>
      </c>
      <c r="F237" s="1">
        <v>0</v>
      </c>
      <c r="G237" s="2">
        <f t="shared" si="0"/>
        <v>84921.246439999988</v>
      </c>
      <c r="H237" s="2">
        <f t="shared" si="1"/>
        <v>0.75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27526.91</v>
      </c>
      <c r="D248" s="1">
        <f>'PR-RAS'!E252</f>
        <v>31405.599999999999</v>
      </c>
      <c r="E248" s="1">
        <v>0</v>
      </c>
      <c r="F248" s="1">
        <v>0</v>
      </c>
      <c r="G248" s="2">
        <f t="shared" si="0"/>
        <v>22313.513169999998</v>
      </c>
      <c r="H248" s="2">
        <f t="shared" si="1"/>
        <v>0.49000000000160071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27526.91</v>
      </c>
      <c r="D255" s="1">
        <f>'PR-RAS'!E259</f>
        <v>31405.599999999999</v>
      </c>
      <c r="E255" s="1">
        <v>0</v>
      </c>
      <c r="F255" s="1">
        <v>0</v>
      </c>
      <c r="G255" s="2">
        <f t="shared" si="0"/>
        <v>22945.879939999999</v>
      </c>
      <c r="H255" s="2">
        <f t="shared" si="1"/>
        <v>0.49000000000160071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24653.91</v>
      </c>
      <c r="D256" s="1">
        <f>'PR-RAS'!E260</f>
        <v>28641.01</v>
      </c>
      <c r="E256" s="1">
        <v>0</v>
      </c>
      <c r="F256" s="1">
        <v>0</v>
      </c>
      <c r="G256" s="2">
        <f t="shared" si="0"/>
        <v>20893.66215</v>
      </c>
      <c r="H256" s="2">
        <f t="shared" si="1"/>
        <v>9.9999999998544808E-2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2873</v>
      </c>
      <c r="D257" s="1">
        <f>'PR-RAS'!E261</f>
        <v>2764.59</v>
      </c>
      <c r="E257" s="1">
        <v>0</v>
      </c>
      <c r="F257" s="1">
        <v>0</v>
      </c>
      <c r="G257" s="2">
        <f t="shared" si="0"/>
        <v>2150.9580800000003</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162896.9</v>
      </c>
      <c r="D259" s="1">
        <f>'PR-RAS'!E263</f>
        <v>116855.53</v>
      </c>
      <c r="E259" s="1">
        <v>0</v>
      </c>
      <c r="F259" s="1">
        <v>0</v>
      </c>
      <c r="G259" s="2">
        <f t="shared" si="0"/>
        <v>102324.85368</v>
      </c>
      <c r="H259" s="2">
        <f t="shared" si="1"/>
        <v>0.57000000000698492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97277.09</v>
      </c>
      <c r="D260" s="1">
        <f>'PR-RAS'!E264</f>
        <v>90805.99</v>
      </c>
      <c r="E260" s="1">
        <v>0</v>
      </c>
      <c r="F260" s="1">
        <v>0</v>
      </c>
      <c r="G260" s="2">
        <f t="shared" si="0"/>
        <v>72232.269130000001</v>
      </c>
      <c r="H260" s="2">
        <f t="shared" si="1"/>
        <v>9.9999999991268851E-2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97277.09</v>
      </c>
      <c r="D261" s="1">
        <f>'PR-RAS'!E265</f>
        <v>90805.99</v>
      </c>
      <c r="E261" s="1">
        <v>0</v>
      </c>
      <c r="F261" s="1">
        <v>0</v>
      </c>
      <c r="G261" s="2">
        <f t="shared" si="0"/>
        <v>72511.158200000005</v>
      </c>
      <c r="H261" s="2">
        <f t="shared" si="1"/>
        <v>9.9999999991268851E-2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35300</v>
      </c>
      <c r="D264" s="1">
        <f>'PR-RAS'!E268</f>
        <v>8250</v>
      </c>
      <c r="E264" s="1">
        <v>0</v>
      </c>
      <c r="F264" s="1">
        <v>0</v>
      </c>
      <c r="G264" s="2">
        <f t="shared" si="0"/>
        <v>13623.400000000001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35300</v>
      </c>
      <c r="D265" s="1">
        <f>'PR-RAS'!E269</f>
        <v>8250</v>
      </c>
      <c r="E265" s="1">
        <v>0</v>
      </c>
      <c r="F265" s="1">
        <v>0</v>
      </c>
      <c r="G265" s="2">
        <f t="shared" ref="G265:G521" si="8">(B265/1000)*(C265*1+D265*2)</f>
        <v>13675.2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1288.77</v>
      </c>
      <c r="D269" s="1">
        <f>'PR-RAS'!E273</f>
        <v>0</v>
      </c>
      <c r="E269" s="1">
        <v>0</v>
      </c>
      <c r="F269" s="1">
        <v>0</v>
      </c>
      <c r="G269" s="2">
        <f t="shared" si="8"/>
        <v>345.39036000000004</v>
      </c>
      <c r="H269" s="2">
        <f t="shared" si="9"/>
        <v>0.23000000000001819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1288.77</v>
      </c>
      <c r="D273" s="1">
        <f>'PR-RAS'!E277</f>
        <v>0</v>
      </c>
      <c r="E273" s="1">
        <v>0</v>
      </c>
      <c r="F273" s="1">
        <v>0</v>
      </c>
      <c r="G273" s="2">
        <f t="shared" si="8"/>
        <v>350.54544000000004</v>
      </c>
      <c r="H273" s="2">
        <f t="shared" si="9"/>
        <v>0.23000000000001819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29031.040000000001</v>
      </c>
      <c r="D275" s="1">
        <f>'PR-RAS'!E279</f>
        <v>17799.54</v>
      </c>
      <c r="E275" s="1">
        <v>0</v>
      </c>
      <c r="F275" s="1">
        <v>0</v>
      </c>
      <c r="G275" s="2">
        <f t="shared" si="8"/>
        <v>17708.652880000001</v>
      </c>
      <c r="H275" s="2">
        <f t="shared" si="9"/>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29031.040000000001</v>
      </c>
      <c r="D276" s="1">
        <f>'PR-RAS'!E280</f>
        <v>17799.54</v>
      </c>
      <c r="E276" s="1">
        <v>0</v>
      </c>
      <c r="F276" s="1">
        <v>0</v>
      </c>
      <c r="G276" s="2">
        <f t="shared" si="8"/>
        <v>17773.283000000003</v>
      </c>
      <c r="H276" s="2">
        <f t="shared" si="9"/>
        <v>0.5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879826.4800000001</v>
      </c>
      <c r="D285" s="1">
        <f>'PR-RAS'!E289</f>
        <v>919493.92000000016</v>
      </c>
      <c r="E285" s="1">
        <v>0</v>
      </c>
      <c r="F285" s="1">
        <v>0</v>
      </c>
      <c r="G285" s="2">
        <f t="shared" si="8"/>
        <v>772143.26688000001</v>
      </c>
      <c r="H285" s="2">
        <f t="shared" si="9"/>
        <v>0.55999999993946403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1143012.7800000003</v>
      </c>
      <c r="D286" s="1">
        <f>'PR-RAS'!E290</f>
        <v>1263898.4999999993</v>
      </c>
      <c r="E286" s="1">
        <v>0</v>
      </c>
      <c r="F286" s="1">
        <v>0</v>
      </c>
      <c r="G286" s="2">
        <f t="shared" si="8"/>
        <v>1046180.7872999996</v>
      </c>
      <c r="H286" s="2">
        <f t="shared" si="9"/>
        <v>0.72000000043772161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268055.93</v>
      </c>
      <c r="D288" s="1">
        <f>'PR-RAS'!E292</f>
        <v>843524.36</v>
      </c>
      <c r="E288" s="1">
        <v>0</v>
      </c>
      <c r="F288" s="1">
        <v>0</v>
      </c>
      <c r="G288" s="2">
        <f t="shared" si="8"/>
        <v>561115.03454999998</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41465.699999999997</v>
      </c>
      <c r="D290" s="1">
        <f>'PR-RAS'!E294</f>
        <v>23591.260000000009</v>
      </c>
      <c r="E290" s="1">
        <v>0</v>
      </c>
      <c r="F290" s="1">
        <v>0</v>
      </c>
      <c r="G290" s="2">
        <f t="shared" si="8"/>
        <v>25619.335580000003</v>
      </c>
      <c r="H290" s="2">
        <f t="shared" si="9"/>
        <v>0.56000000001222361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561.98</v>
      </c>
      <c r="D291" s="1">
        <f>'PR-RAS'!E295</f>
        <v>391.95999999999913</v>
      </c>
      <c r="E291" s="1">
        <v>0</v>
      </c>
      <c r="F291" s="1">
        <v>0</v>
      </c>
      <c r="G291" s="2">
        <f t="shared" si="8"/>
        <v>390.31099999999947</v>
      </c>
      <c r="H291" s="2">
        <f t="shared" si="9"/>
        <v>6.0000000000854925E-2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4.67</v>
      </c>
      <c r="D293" s="1">
        <f>'PR-RAS'!E298</f>
        <v>0</v>
      </c>
      <c r="E293" s="1">
        <v>0</v>
      </c>
      <c r="F293" s="1">
        <v>0</v>
      </c>
      <c r="G293" s="2">
        <f t="shared" si="8"/>
        <v>1.36364</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4.67</v>
      </c>
      <c r="D306" s="1">
        <f>'PR-RAS'!E311</f>
        <v>0</v>
      </c>
      <c r="E306" s="1">
        <v>0</v>
      </c>
      <c r="F306" s="1">
        <v>0</v>
      </c>
      <c r="G306" s="2">
        <f t="shared" si="8"/>
        <v>1.42435</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4.67</v>
      </c>
      <c r="D307" s="1">
        <f>'PR-RAS'!E312</f>
        <v>0</v>
      </c>
      <c r="E307" s="1">
        <v>0</v>
      </c>
      <c r="F307" s="1">
        <v>0</v>
      </c>
      <c r="G307" s="2">
        <f t="shared" si="8"/>
        <v>1.42902</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4.67</v>
      </c>
      <c r="D308" s="1">
        <f>'PR-RAS'!E313</f>
        <v>0</v>
      </c>
      <c r="E308" s="1">
        <v>0</v>
      </c>
      <c r="F308" s="1">
        <v>0</v>
      </c>
      <c r="G308" s="2">
        <f t="shared" si="8"/>
        <v>1.4336899999999999</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947387.57999999984</v>
      </c>
      <c r="D345" s="1">
        <f>'PR-RAS'!E350</f>
        <v>1260508.27</v>
      </c>
      <c r="E345" s="1">
        <v>0</v>
      </c>
      <c r="F345" s="1">
        <v>0</v>
      </c>
      <c r="G345" s="2">
        <f t="shared" si="8"/>
        <v>1193131.01728</v>
      </c>
      <c r="H345" s="2">
        <f t="shared" si="9"/>
        <v>0.69000000017695129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10847.76</v>
      </c>
      <c r="D346" s="1">
        <f>'PR-RAS'!E351</f>
        <v>4000</v>
      </c>
      <c r="E346" s="1">
        <v>0</v>
      </c>
      <c r="F346" s="1">
        <v>0</v>
      </c>
      <c r="G346" s="2">
        <f t="shared" si="8"/>
        <v>6502.4772000000003</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10847.76</v>
      </c>
      <c r="D347" s="1">
        <f>'PR-RAS'!E352</f>
        <v>4000</v>
      </c>
      <c r="E347" s="1">
        <v>0</v>
      </c>
      <c r="F347" s="1">
        <v>0</v>
      </c>
      <c r="G347" s="2">
        <f t="shared" si="8"/>
        <v>6521.3249599999999</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10847.76</v>
      </c>
      <c r="D348" s="1">
        <f>'PR-RAS'!E353</f>
        <v>4000</v>
      </c>
      <c r="E348" s="1">
        <v>0</v>
      </c>
      <c r="F348" s="1">
        <v>0</v>
      </c>
      <c r="G348" s="2">
        <f t="shared" si="8"/>
        <v>6540.1727200000005</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748981.25999999989</v>
      </c>
      <c r="D358" s="1">
        <f>'PR-RAS'!E363</f>
        <v>791822.64</v>
      </c>
      <c r="E358" s="1">
        <v>0</v>
      </c>
      <c r="F358" s="1">
        <v>0</v>
      </c>
      <c r="G358" s="2">
        <f t="shared" si="8"/>
        <v>832747.67478</v>
      </c>
      <c r="H358" s="2">
        <f t="shared" si="9"/>
        <v>0.61999999987892807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660783.1399999999</v>
      </c>
      <c r="D359" s="1">
        <f>'PR-RAS'!E364</f>
        <v>735214.97</v>
      </c>
      <c r="E359" s="1">
        <v>0</v>
      </c>
      <c r="F359" s="1">
        <v>0</v>
      </c>
      <c r="G359" s="2">
        <f t="shared" si="8"/>
        <v>762974.28263999999</v>
      </c>
      <c r="H359" s="2">
        <f t="shared" si="9"/>
        <v>0.16999999992549419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8175</v>
      </c>
      <c r="D361" s="1">
        <f>'PR-RAS'!E366</f>
        <v>75666</v>
      </c>
      <c r="E361" s="1">
        <v>0</v>
      </c>
      <c r="F361" s="1">
        <v>0</v>
      </c>
      <c r="G361" s="2">
        <f t="shared" si="8"/>
        <v>57422.52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582386.71</v>
      </c>
      <c r="D362" s="1">
        <f>'PR-RAS'!E367</f>
        <v>579732.81999999995</v>
      </c>
      <c r="E362" s="1">
        <v>0</v>
      </c>
      <c r="F362" s="1">
        <v>0</v>
      </c>
      <c r="G362" s="2">
        <f t="shared" si="8"/>
        <v>628808.69834999996</v>
      </c>
      <c r="H362" s="2">
        <f t="shared" si="9"/>
        <v>0.47000000008847564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70221.429999999993</v>
      </c>
      <c r="D363" s="1">
        <f>'PR-RAS'!E368</f>
        <v>79816.149999999994</v>
      </c>
      <c r="E363" s="1">
        <v>0</v>
      </c>
      <c r="F363" s="1">
        <v>0</v>
      </c>
      <c r="G363" s="2">
        <f t="shared" si="8"/>
        <v>83207.050259999989</v>
      </c>
      <c r="H363" s="2">
        <f t="shared" si="9"/>
        <v>0.57999999998719431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84898.12</v>
      </c>
      <c r="D364" s="1">
        <f>'PR-RAS'!E369</f>
        <v>53795.17</v>
      </c>
      <c r="E364" s="1">
        <v>0</v>
      </c>
      <c r="F364" s="1">
        <v>0</v>
      </c>
      <c r="G364" s="2">
        <f t="shared" si="8"/>
        <v>69873.310979999995</v>
      </c>
      <c r="H364" s="2">
        <f t="shared" si="9"/>
        <v>0.28999999999359716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5862.25</v>
      </c>
      <c r="D365" s="1">
        <f>'PR-RAS'!E370</f>
        <v>4232.45</v>
      </c>
      <c r="E365" s="1">
        <v>0</v>
      </c>
      <c r="F365" s="1">
        <v>0</v>
      </c>
      <c r="G365" s="2">
        <f t="shared" si="8"/>
        <v>5215.0825999999997</v>
      </c>
      <c r="H365" s="2">
        <f t="shared" si="9"/>
        <v>0.6999999999998181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4190</v>
      </c>
      <c r="D366" s="1">
        <f>'PR-RAS'!E371</f>
        <v>635.70000000000005</v>
      </c>
      <c r="E366" s="1">
        <v>0</v>
      </c>
      <c r="F366" s="1">
        <v>0</v>
      </c>
      <c r="G366" s="2">
        <f t="shared" si="8"/>
        <v>1993.4109999999998</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6513.65</v>
      </c>
      <c r="D367" s="1">
        <f>'PR-RAS'!E372</f>
        <v>6627.45</v>
      </c>
      <c r="E367" s="1">
        <v>0</v>
      </c>
      <c r="F367" s="1">
        <v>0</v>
      </c>
      <c r="G367" s="2">
        <f t="shared" si="8"/>
        <v>7235.2892999999995</v>
      </c>
      <c r="H367" s="2">
        <f t="shared" si="9"/>
        <v>0.8000000000001819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14618.75</v>
      </c>
      <c r="D370" s="1">
        <f>'PR-RAS'!E375</f>
        <v>15697.5</v>
      </c>
      <c r="E370" s="1">
        <v>0</v>
      </c>
      <c r="F370" s="1">
        <v>0</v>
      </c>
      <c r="G370" s="2">
        <f t="shared" si="8"/>
        <v>16979.07375</v>
      </c>
      <c r="H370" s="2">
        <f t="shared" si="9"/>
        <v>0.75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53713.47</v>
      </c>
      <c r="D371" s="1">
        <f>'PR-RAS'!E376</f>
        <v>26602.07</v>
      </c>
      <c r="E371" s="1">
        <v>0</v>
      </c>
      <c r="F371" s="1">
        <v>0</v>
      </c>
      <c r="G371" s="2">
        <f t="shared" si="8"/>
        <v>39559.515699999996</v>
      </c>
      <c r="H371" s="2">
        <f t="shared" si="9"/>
        <v>0.54000000000087311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3300</v>
      </c>
      <c r="D386" s="1">
        <f>'PR-RAS'!E391</f>
        <v>2812.5</v>
      </c>
      <c r="E386" s="1">
        <v>0</v>
      </c>
      <c r="F386" s="1">
        <v>0</v>
      </c>
      <c r="G386" s="2">
        <f t="shared" si="8"/>
        <v>3436.125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3300</v>
      </c>
      <c r="D388" s="1">
        <f>'PR-RAS'!E393</f>
        <v>2812.5</v>
      </c>
      <c r="E388" s="1">
        <v>0</v>
      </c>
      <c r="F388" s="1">
        <v>0</v>
      </c>
      <c r="G388" s="2">
        <f t="shared" si="8"/>
        <v>3453.9749999999999</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187558.56</v>
      </c>
      <c r="D397" s="1">
        <f>'PR-RAS'!E402</f>
        <v>464685.63</v>
      </c>
      <c r="E397" s="1">
        <v>0</v>
      </c>
      <c r="F397" s="1">
        <v>0</v>
      </c>
      <c r="G397" s="2">
        <f t="shared" si="8"/>
        <v>442304.20872000005</v>
      </c>
      <c r="H397" s="2">
        <f t="shared" si="9"/>
        <v>0.80999999999767169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187558.56</v>
      </c>
      <c r="D398" s="1">
        <f>'PR-RAS'!E403</f>
        <v>464685.63</v>
      </c>
      <c r="E398" s="1">
        <v>0</v>
      </c>
      <c r="F398" s="1">
        <v>0</v>
      </c>
      <c r="G398" s="2">
        <f t="shared" si="8"/>
        <v>443421.13854000007</v>
      </c>
      <c r="H398" s="2">
        <f t="shared" si="9"/>
        <v>0.80999999999767169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947382.9099999998</v>
      </c>
      <c r="D403" s="1">
        <f>'PR-RAS'!E408</f>
        <v>1260508.27</v>
      </c>
      <c r="E403" s="1">
        <v>0</v>
      </c>
      <c r="F403" s="1">
        <v>0</v>
      </c>
      <c r="G403" s="2">
        <f t="shared" si="8"/>
        <v>1394296.5789000001</v>
      </c>
      <c r="H403" s="2">
        <f t="shared" si="9"/>
        <v>0.36000000021886081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250388.31</v>
      </c>
      <c r="D405" s="1">
        <f>'PR-RAS'!E410</f>
        <v>630226.87</v>
      </c>
      <c r="E405" s="1">
        <v>0</v>
      </c>
      <c r="F405" s="1">
        <v>0</v>
      </c>
      <c r="G405" s="2">
        <f t="shared" si="8"/>
        <v>610380.18820000009</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2022843.9300000002</v>
      </c>
      <c r="D407" s="1">
        <f>'PR-RAS'!E412</f>
        <v>2183392.4199999995</v>
      </c>
      <c r="E407" s="1">
        <v>0</v>
      </c>
      <c r="F407" s="1">
        <v>0</v>
      </c>
      <c r="G407" s="2">
        <f t="shared" si="8"/>
        <v>2594189.2806199999</v>
      </c>
      <c r="H407" s="2">
        <f t="shared" si="9"/>
        <v>0.48999999929219484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1827214.06</v>
      </c>
      <c r="D408" s="1">
        <f>'PR-RAS'!E413</f>
        <v>2180002.1900000004</v>
      </c>
      <c r="E408" s="1">
        <v>0</v>
      </c>
      <c r="F408" s="1">
        <v>0</v>
      </c>
      <c r="G408" s="2">
        <f t="shared" si="8"/>
        <v>2518197.9050800004</v>
      </c>
      <c r="H408" s="2">
        <f t="shared" si="9"/>
        <v>0.25000000046566129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195629.87000000011</v>
      </c>
      <c r="D409" s="1">
        <f>'PR-RAS'!E414</f>
        <v>3390.2299999990501</v>
      </c>
      <c r="E409" s="1">
        <v>0</v>
      </c>
      <c r="F409" s="1">
        <v>0</v>
      </c>
      <c r="G409" s="2">
        <f t="shared" si="8"/>
        <v>82583.414639999261</v>
      </c>
      <c r="H409" s="2">
        <f t="shared" si="9"/>
        <v>0.35999999893829226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17667.619999999995</v>
      </c>
      <c r="D411" s="1">
        <f>'PR-RAS'!E416</f>
        <v>213297.49</v>
      </c>
      <c r="E411" s="1">
        <v>0</v>
      </c>
      <c r="F411" s="1">
        <v>0</v>
      </c>
      <c r="G411" s="2">
        <f t="shared" si="8"/>
        <v>182147.66599999997</v>
      </c>
      <c r="H411" s="2">
        <f t="shared" si="9"/>
        <v>0.86999999999534339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41465.699999999997</v>
      </c>
      <c r="D413" s="1">
        <f>'PR-RAS'!E418</f>
        <v>23591.260000000009</v>
      </c>
      <c r="E413" s="1">
        <v>0</v>
      </c>
      <c r="F413" s="1">
        <v>0</v>
      </c>
      <c r="G413" s="2">
        <f t="shared" si="8"/>
        <v>36523.066640000005</v>
      </c>
      <c r="H413" s="2">
        <f t="shared" si="9"/>
        <v>0.56000000001222361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110725.23</v>
      </c>
      <c r="D414" s="1">
        <f>'PR-RAS'!E420</f>
        <v>0</v>
      </c>
      <c r="E414" s="1">
        <v>0</v>
      </c>
      <c r="F414" s="1">
        <v>0</v>
      </c>
      <c r="G414" s="2">
        <f t="shared" si="8"/>
        <v>45729.519989999993</v>
      </c>
      <c r="H414" s="2">
        <f t="shared" si="9"/>
        <v>0.22999999999592546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109248.48</v>
      </c>
      <c r="D415" s="1">
        <f>'PR-RAS'!E421</f>
        <v>0</v>
      </c>
      <c r="E415" s="1">
        <v>0</v>
      </c>
      <c r="F415" s="1">
        <v>0</v>
      </c>
      <c r="G415" s="2">
        <f t="shared" si="8"/>
        <v>45228.870719999999</v>
      </c>
      <c r="H415" s="2">
        <f t="shared" si="9"/>
        <v>0.47999999999592546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109248.48</v>
      </c>
      <c r="D421" s="1">
        <f>'PR-RAS'!E427</f>
        <v>0</v>
      </c>
      <c r="E421" s="1">
        <v>0</v>
      </c>
      <c r="F421" s="1">
        <v>0</v>
      </c>
      <c r="G421" s="2">
        <f t="shared" si="8"/>
        <v>45884.361599999997</v>
      </c>
      <c r="H421" s="2">
        <f t="shared" si="9"/>
        <v>0.47999999999592546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109248.48</v>
      </c>
      <c r="D422" s="1">
        <f>'PR-RAS'!E428</f>
        <v>0</v>
      </c>
      <c r="E422" s="1">
        <v>0</v>
      </c>
      <c r="F422" s="1">
        <v>0</v>
      </c>
      <c r="G422" s="2">
        <f t="shared" si="8"/>
        <v>45993.610079999999</v>
      </c>
      <c r="H422" s="2">
        <f t="shared" si="9"/>
        <v>0.47999999999592546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1476.75</v>
      </c>
      <c r="D478" s="1">
        <f>'PR-RAS'!E484</f>
        <v>0</v>
      </c>
      <c r="E478" s="1">
        <v>0</v>
      </c>
      <c r="F478" s="1">
        <v>0</v>
      </c>
      <c r="G478" s="2">
        <f t="shared" si="8"/>
        <v>704.40974999999992</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1476.75</v>
      </c>
      <c r="D501" s="1">
        <f>'PR-RAS'!E507</f>
        <v>0</v>
      </c>
      <c r="E501" s="1">
        <v>0</v>
      </c>
      <c r="F501" s="1">
        <v>0</v>
      </c>
      <c r="G501" s="2">
        <f t="shared" si="8"/>
        <v>738.375</v>
      </c>
      <c r="H501" s="2">
        <f t="shared" si="9"/>
        <v>0.25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1476.75</v>
      </c>
      <c r="D502" s="1">
        <f>'PR-RAS'!E508</f>
        <v>0</v>
      </c>
      <c r="E502" s="1">
        <v>0</v>
      </c>
      <c r="F502" s="1">
        <v>0</v>
      </c>
      <c r="G502" s="2">
        <f t="shared" si="8"/>
        <v>739.85175000000004</v>
      </c>
      <c r="H502" s="2">
        <f t="shared" si="9"/>
        <v>0.25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95946.04</v>
      </c>
      <c r="D522" s="1">
        <f>'PR-RAS'!E528</f>
        <v>84152.08</v>
      </c>
      <c r="E522" s="1">
        <v>0</v>
      </c>
      <c r="F522" s="1">
        <v>0</v>
      </c>
      <c r="G522" s="2">
        <f t="shared" ref="G522:G809" si="10">(B522/1000)*(C522*1+D522*2)</f>
        <v>137674.3542</v>
      </c>
      <c r="H522" s="2">
        <f t="shared" ref="H522:H809" si="11">ABS(C522-ROUND(C522,0))+ABS(D522-ROUND(D522,0))</f>
        <v>0.11999999999534339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95946.04</v>
      </c>
      <c r="D587" s="1">
        <f>'PR-RAS'!E593</f>
        <v>84152.08</v>
      </c>
      <c r="E587" s="1">
        <v>0</v>
      </c>
      <c r="F587" s="1">
        <v>0</v>
      </c>
      <c r="G587" s="2">
        <f t="shared" si="10"/>
        <v>154850.61720000001</v>
      </c>
      <c r="H587" s="2">
        <f t="shared" si="11"/>
        <v>0.11999999999534339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76315.679999999993</v>
      </c>
      <c r="D599" s="1">
        <f>'PR-RAS'!E605</f>
        <v>82675.320000000007</v>
      </c>
      <c r="E599" s="1">
        <v>0</v>
      </c>
      <c r="F599" s="1">
        <v>0</v>
      </c>
      <c r="G599" s="2">
        <f t="shared" si="10"/>
        <v>144516.45936000001</v>
      </c>
      <c r="H599" s="2">
        <f t="shared" si="11"/>
        <v>0.64000000001396984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76315.679999999993</v>
      </c>
      <c r="D600" s="1">
        <f>'PR-RAS'!E606</f>
        <v>82675.320000000007</v>
      </c>
      <c r="E600" s="1">
        <v>0</v>
      </c>
      <c r="F600" s="1">
        <v>0</v>
      </c>
      <c r="G600" s="2">
        <f t="shared" si="10"/>
        <v>144758.12568</v>
      </c>
      <c r="H600" s="2">
        <f t="shared" si="11"/>
        <v>0.64000000001396984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19630.36</v>
      </c>
      <c r="D611" s="1">
        <f>'PR-RAS'!E617</f>
        <v>1476.76</v>
      </c>
      <c r="E611" s="1">
        <v>0</v>
      </c>
      <c r="F611" s="1">
        <v>0</v>
      </c>
      <c r="G611" s="2">
        <f t="shared" si="10"/>
        <v>13776.166800000001</v>
      </c>
      <c r="H611" s="2">
        <f t="shared" si="11"/>
        <v>0.60000000000059117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19630.36</v>
      </c>
      <c r="D612" s="1">
        <f>'PR-RAS'!E618</f>
        <v>1476.76</v>
      </c>
      <c r="E612" s="1">
        <v>0</v>
      </c>
      <c r="F612" s="1">
        <v>0</v>
      </c>
      <c r="G612" s="2">
        <f t="shared" si="10"/>
        <v>13798.750680000001</v>
      </c>
      <c r="H612" s="2">
        <f t="shared" si="11"/>
        <v>0.60000000000059117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14779.190000000002</v>
      </c>
      <c r="D629" s="1">
        <f>'PR-RAS'!E635</f>
        <v>0</v>
      </c>
      <c r="E629" s="1">
        <v>0</v>
      </c>
      <c r="F629" s="1">
        <v>0</v>
      </c>
      <c r="G629" s="2">
        <f t="shared" si="10"/>
        <v>9281.3313200000011</v>
      </c>
      <c r="H629" s="2">
        <f t="shared" si="11"/>
        <v>0.19000000000232831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84152.08</v>
      </c>
      <c r="E630" s="1">
        <v>0</v>
      </c>
      <c r="F630" s="1">
        <v>0</v>
      </c>
      <c r="G630" s="2">
        <f t="shared" si="10"/>
        <v>105863.31664</v>
      </c>
      <c r="H630" s="2">
        <f t="shared" si="11"/>
        <v>8.000000000174623E-2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14779.190000000002</v>
      </c>
      <c r="E631" s="1">
        <v>0</v>
      </c>
      <c r="F631" s="1">
        <v>0</v>
      </c>
      <c r="G631" s="2">
        <f t="shared" si="10"/>
        <v>18621.779400000003</v>
      </c>
      <c r="H631" s="2">
        <f t="shared" si="11"/>
        <v>0.19000000000232831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2133569.16</v>
      </c>
      <c r="D633" s="1">
        <f>'PR-RAS'!E639</f>
        <v>2183392.4199999995</v>
      </c>
      <c r="E633" s="1">
        <v>0</v>
      </c>
      <c r="F633" s="1">
        <v>0</v>
      </c>
      <c r="G633" s="2">
        <f t="shared" si="10"/>
        <v>4108223.7279999997</v>
      </c>
      <c r="H633" s="2">
        <f t="shared" si="11"/>
        <v>0.57999999960884452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1923160.1</v>
      </c>
      <c r="D634" s="1">
        <f>'PR-RAS'!E640</f>
        <v>2264154.2700000005</v>
      </c>
      <c r="E634" s="1">
        <v>0</v>
      </c>
      <c r="F634" s="1">
        <v>0</v>
      </c>
      <c r="G634" s="2">
        <f t="shared" si="10"/>
        <v>4083779.6491200002</v>
      </c>
      <c r="H634" s="2">
        <f t="shared" si="11"/>
        <v>0.37000000057742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210409.06000000006</v>
      </c>
      <c r="D635" s="1">
        <f>'PR-RAS'!E641</f>
        <v>0</v>
      </c>
      <c r="E635" s="1">
        <v>0</v>
      </c>
      <c r="F635" s="1">
        <v>0</v>
      </c>
      <c r="G635" s="2">
        <f t="shared" si="10"/>
        <v>133399.34404000003</v>
      </c>
      <c r="H635" s="2">
        <f t="shared" si="11"/>
        <v>6.0000000055879354E-2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80761.850000001024</v>
      </c>
      <c r="E636" s="1">
        <v>0</v>
      </c>
      <c r="F636" s="1">
        <v>0</v>
      </c>
      <c r="G636" s="2">
        <f t="shared" si="10"/>
        <v>102567.5495000013</v>
      </c>
      <c r="H636" s="2">
        <f t="shared" si="11"/>
        <v>0.14999999897554517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17667.619999999995</v>
      </c>
      <c r="D637" s="1">
        <f>'PR-RAS'!E643</f>
        <v>228076.68</v>
      </c>
      <c r="E637" s="1">
        <v>0</v>
      </c>
      <c r="F637" s="1">
        <v>0</v>
      </c>
      <c r="G637" s="2">
        <f t="shared" si="10"/>
        <v>301350.14328000002</v>
      </c>
      <c r="H637" s="2">
        <f t="shared" si="11"/>
        <v>0.70000000001164153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228076.68000000005</v>
      </c>
      <c r="D639" s="1">
        <f>'PR-RAS'!E645</f>
        <v>147314.82999999897</v>
      </c>
      <c r="E639" s="1">
        <v>0</v>
      </c>
      <c r="F639" s="1">
        <v>0</v>
      </c>
      <c r="G639" s="2">
        <f t="shared" si="10"/>
        <v>333486.64491999871</v>
      </c>
      <c r="H639" s="2">
        <f t="shared" si="11"/>
        <v>0.49000000098021701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50838.239999999998</v>
      </c>
      <c r="D642" s="1">
        <f>'PR-RAS'!E649</f>
        <v>250606.43</v>
      </c>
      <c r="E642" s="1">
        <v>0</v>
      </c>
      <c r="F642" s="1">
        <v>0</v>
      </c>
      <c r="G642" s="2">
        <f t="shared" si="10"/>
        <v>353864.75510000001</v>
      </c>
      <c r="H642" s="2">
        <f t="shared" si="11"/>
        <v>0.66999999999097781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2207965.4500000002</v>
      </c>
      <c r="D643" s="1">
        <f>'PR-RAS'!E650</f>
        <v>2429015.7799999998</v>
      </c>
      <c r="E643" s="1">
        <v>0</v>
      </c>
      <c r="F643" s="1">
        <v>0</v>
      </c>
      <c r="G643" s="2">
        <f t="shared" si="10"/>
        <v>4536370.0804199995</v>
      </c>
      <c r="H643" s="2">
        <f t="shared" si="11"/>
        <v>0.67000000039115548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2008197.26</v>
      </c>
      <c r="D644" s="1">
        <f>'PR-RAS'!E651</f>
        <v>2440196.13</v>
      </c>
      <c r="E644" s="1">
        <v>0</v>
      </c>
      <c r="F644" s="1">
        <v>0</v>
      </c>
      <c r="G644" s="2">
        <f t="shared" si="10"/>
        <v>4429363.0613599997</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250606.4300000004</v>
      </c>
      <c r="D645" s="1">
        <f>'PR-RAS'!E652</f>
        <v>239426.08000000007</v>
      </c>
      <c r="E645" s="1">
        <v>0</v>
      </c>
      <c r="F645" s="1">
        <v>0</v>
      </c>
      <c r="G645" s="2">
        <f t="shared" si="10"/>
        <v>469771.33196000039</v>
      </c>
      <c r="H645" s="2">
        <f t="shared" si="11"/>
        <v>0.51000000047497451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15</v>
      </c>
      <c r="E646" s="1">
        <v>0</v>
      </c>
      <c r="F646" s="1">
        <v>0</v>
      </c>
      <c r="G646" s="2">
        <f t="shared" si="10"/>
        <v>27.734999999999999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15</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133.51</v>
      </c>
      <c r="E653" s="1">
        <v>0</v>
      </c>
      <c r="F653" s="1">
        <v>0</v>
      </c>
      <c r="G653" s="2">
        <f t="shared" si="10"/>
        <v>174.09703999999999</v>
      </c>
      <c r="H653" s="2">
        <f t="shared" si="11"/>
        <v>0.49000000000000909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548671</v>
      </c>
      <c r="D654" s="1">
        <f>'PR-RAS'!E661</f>
        <v>583334.31999999995</v>
      </c>
      <c r="E654" s="1">
        <v>0</v>
      </c>
      <c r="F654" s="1">
        <v>0</v>
      </c>
      <c r="G654" s="2">
        <f t="shared" si="10"/>
        <v>1120116.78492</v>
      </c>
      <c r="H654" s="2">
        <f t="shared" si="11"/>
        <v>0.31999999994877726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2400</v>
      </c>
      <c r="D655" s="1">
        <f>'PR-RAS'!E662</f>
        <v>0</v>
      </c>
      <c r="E655" s="1">
        <v>0</v>
      </c>
      <c r="F655" s="1">
        <v>0</v>
      </c>
      <c r="G655" s="2">
        <f t="shared" si="10"/>
        <v>1569.6000000000001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49290.6</v>
      </c>
      <c r="D658" s="1">
        <f>'PR-RAS'!E665</f>
        <v>353338.04</v>
      </c>
      <c r="E658" s="1">
        <v>0</v>
      </c>
      <c r="F658" s="1">
        <v>0</v>
      </c>
      <c r="G658" s="2">
        <f t="shared" si="10"/>
        <v>496670.10875999997</v>
      </c>
      <c r="H658" s="2">
        <f t="shared" si="11"/>
        <v>0.43999999998050043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22125</v>
      </c>
      <c r="E659" s="1">
        <v>0</v>
      </c>
      <c r="F659" s="1">
        <v>0</v>
      </c>
      <c r="G659" s="2">
        <f t="shared" si="10"/>
        <v>29116.5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5171.8900000000003</v>
      </c>
      <c r="D662" s="1">
        <f>'PR-RAS'!E669</f>
        <v>12222.82</v>
      </c>
      <c r="E662" s="1">
        <v>0</v>
      </c>
      <c r="F662" s="1">
        <v>0</v>
      </c>
      <c r="G662" s="2">
        <f t="shared" si="10"/>
        <v>19577.187330000001</v>
      </c>
      <c r="H662" s="2">
        <f t="shared" si="11"/>
        <v>0.28999999999996362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6400</v>
      </c>
      <c r="E663" s="1">
        <v>0</v>
      </c>
      <c r="F663" s="1">
        <v>0</v>
      </c>
      <c r="G663" s="2">
        <f t="shared" si="10"/>
        <v>8473.6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77863.88</v>
      </c>
      <c r="D666" s="1">
        <f>'PR-RAS'!E673</f>
        <v>0</v>
      </c>
      <c r="E666" s="1">
        <v>0</v>
      </c>
      <c r="F666" s="1">
        <v>0</v>
      </c>
      <c r="G666" s="2">
        <f t="shared" si="10"/>
        <v>51779.480200000005</v>
      </c>
      <c r="H666" s="2">
        <f t="shared" si="11"/>
        <v>0.11999999999534339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77120.28</v>
      </c>
      <c r="D687" s="1">
        <f>'PR-RAS'!E694</f>
        <v>137758.38</v>
      </c>
      <c r="E687" s="1">
        <v>0</v>
      </c>
      <c r="F687" s="1">
        <v>0</v>
      </c>
      <c r="G687" s="2">
        <f t="shared" si="10"/>
        <v>241909.00944000005</v>
      </c>
      <c r="H687" s="2">
        <f t="shared" si="11"/>
        <v>0.66000000000349246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555443.94999999995</v>
      </c>
      <c r="D691" s="1">
        <f>'PR-RAS'!E698</f>
        <v>311829.42</v>
      </c>
      <c r="E691" s="1">
        <v>0</v>
      </c>
      <c r="F691" s="1">
        <v>0</v>
      </c>
      <c r="G691" s="2">
        <f t="shared" si="10"/>
        <v>813580.92509999999</v>
      </c>
      <c r="H691" s="2">
        <f t="shared" si="11"/>
        <v>0.47000000003026798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7661.32</v>
      </c>
      <c r="D705" s="1">
        <f>'PR-RAS'!E712</f>
        <v>0</v>
      </c>
      <c r="E705" s="1">
        <v>0</v>
      </c>
      <c r="F705" s="1">
        <v>0</v>
      </c>
      <c r="G705" s="2">
        <f t="shared" si="10"/>
        <v>5393.5692799999997</v>
      </c>
      <c r="H705" s="2">
        <f t="shared" si="11"/>
        <v>0.31999999999970896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1477.15</v>
      </c>
      <c r="D711" s="1">
        <f>'PR-RAS'!E718</f>
        <v>1786.68</v>
      </c>
      <c r="E711" s="1">
        <v>0</v>
      </c>
      <c r="F711" s="1">
        <v>0</v>
      </c>
      <c r="G711" s="2">
        <f t="shared" si="10"/>
        <v>3585.8620999999998</v>
      </c>
      <c r="H711" s="2">
        <f t="shared" si="11"/>
        <v>0.47000000000002728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1134.76</v>
      </c>
      <c r="D713" s="1">
        <f>'PR-RAS'!E720</f>
        <v>1197</v>
      </c>
      <c r="E713" s="1">
        <v>0</v>
      </c>
      <c r="F713" s="1">
        <v>0</v>
      </c>
      <c r="G713" s="2">
        <f t="shared" si="10"/>
        <v>2512.47712</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7228.92</v>
      </c>
      <c r="D714" s="1">
        <f>'PR-RAS'!E721</f>
        <v>11765.89</v>
      </c>
      <c r="E714" s="1">
        <v>0</v>
      </c>
      <c r="F714" s="1">
        <v>0</v>
      </c>
      <c r="G714" s="2">
        <f t="shared" si="10"/>
        <v>21932.379099999998</v>
      </c>
      <c r="H714" s="2">
        <f t="shared" si="11"/>
        <v>0.19000000000050932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2952.61</v>
      </c>
      <c r="D718" s="1">
        <f>'PR-RAS'!E725</f>
        <v>4576.09</v>
      </c>
      <c r="E718" s="1">
        <v>0</v>
      </c>
      <c r="F718" s="1">
        <v>0</v>
      </c>
      <c r="G718" s="2">
        <f t="shared" si="10"/>
        <v>8679.1344300000001</v>
      </c>
      <c r="H718" s="2">
        <f t="shared" si="11"/>
        <v>0.48000000000001819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142.65</v>
      </c>
      <c r="D719" s="1">
        <f>'PR-RAS'!E726</f>
        <v>142.65</v>
      </c>
      <c r="E719" s="1">
        <v>0</v>
      </c>
      <c r="F719" s="1">
        <v>0</v>
      </c>
      <c r="G719" s="2">
        <f t="shared" si="10"/>
        <v>307.2681</v>
      </c>
      <c r="H719" s="2">
        <f t="shared" si="11"/>
        <v>0.69999999999998863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17010.240000000002</v>
      </c>
      <c r="D735" s="1">
        <f>'PR-RAS'!E742</f>
        <v>20810.330000000002</v>
      </c>
      <c r="E735" s="1">
        <v>0</v>
      </c>
      <c r="F735" s="1">
        <v>0</v>
      </c>
      <c r="G735" s="2">
        <f t="shared" si="10"/>
        <v>43035.080600000008</v>
      </c>
      <c r="H735" s="2">
        <f t="shared" si="11"/>
        <v>0.57000000000334694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1300</v>
      </c>
      <c r="D809" s="1">
        <f>'PR-RAS'!E816</f>
        <v>1461.48</v>
      </c>
      <c r="E809" s="1">
        <v>0</v>
      </c>
      <c r="F809" s="1">
        <v>0</v>
      </c>
      <c r="G809" s="2">
        <f t="shared" si="10"/>
        <v>3412.1516800000004</v>
      </c>
      <c r="H809" s="2">
        <f t="shared" si="11"/>
        <v>0.48000000000001819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9094.1200000000008</v>
      </c>
      <c r="D812" s="1">
        <f>'PR-RAS'!E819</f>
        <v>9000</v>
      </c>
      <c r="E812" s="1">
        <v>0</v>
      </c>
      <c r="F812" s="1">
        <v>0</v>
      </c>
      <c r="G812" s="2">
        <f t="shared" si="18"/>
        <v>21973.331320000005</v>
      </c>
      <c r="H812" s="2">
        <f t="shared" si="19"/>
        <v>0.12000000000080036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2659.01</v>
      </c>
      <c r="D814" s="1">
        <f>'PR-RAS'!E821</f>
        <v>10400</v>
      </c>
      <c r="E814" s="1">
        <v>0</v>
      </c>
      <c r="F814" s="1">
        <v>0</v>
      </c>
      <c r="G814" s="2">
        <f t="shared" si="18"/>
        <v>19072.17513</v>
      </c>
      <c r="H814" s="2">
        <f t="shared" si="19"/>
        <v>1.0000000000218279E-2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11600.78</v>
      </c>
      <c r="D816" s="1">
        <f>'PR-RAS'!E823</f>
        <v>7779.53</v>
      </c>
      <c r="E816" s="1">
        <v>0</v>
      </c>
      <c r="F816" s="1">
        <v>0</v>
      </c>
      <c r="G816" s="2">
        <f t="shared" si="18"/>
        <v>22135.2696</v>
      </c>
      <c r="H816" s="2">
        <f t="shared" si="19"/>
        <v>0.68999999999959982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2873</v>
      </c>
      <c r="D821" s="1">
        <f>'PR-RAS'!E828</f>
        <v>2764.59</v>
      </c>
      <c r="E821" s="1">
        <v>0</v>
      </c>
      <c r="F821" s="1">
        <v>0</v>
      </c>
      <c r="G821" s="2">
        <f t="shared" si="18"/>
        <v>6889.7875999999997</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29031.040000000001</v>
      </c>
      <c r="D823" s="1">
        <f>'PR-RAS'!E830</f>
        <v>17799.54</v>
      </c>
      <c r="E823" s="1">
        <v>0</v>
      </c>
      <c r="F823" s="1">
        <v>0</v>
      </c>
      <c r="G823" s="2">
        <f t="shared" si="18"/>
        <v>53125.958639999997</v>
      </c>
      <c r="H823" s="2">
        <f t="shared" si="19"/>
        <v>0.5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1476.75</v>
      </c>
      <c r="D893" s="1">
        <f>'PR-RAS'!E900</f>
        <v>0</v>
      </c>
      <c r="E893" s="1">
        <v>0</v>
      </c>
      <c r="F893" s="1">
        <v>0</v>
      </c>
      <c r="G893" s="2">
        <f t="shared" si="18"/>
        <v>1317.261</v>
      </c>
      <c r="H893" s="2">
        <f t="shared" si="19"/>
        <v>0.25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76315.679999999993</v>
      </c>
      <c r="D947" s="1">
        <f>'PR-RAS'!E954</f>
        <v>82675.320000000007</v>
      </c>
      <c r="E947" s="1">
        <v>0</v>
      </c>
      <c r="F947" s="1">
        <v>0</v>
      </c>
      <c r="G947" s="2">
        <f t="shared" si="18"/>
        <v>228616.33872</v>
      </c>
      <c r="H947" s="2">
        <f t="shared" si="19"/>
        <v>0.64000000001396984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19630.36</v>
      </c>
      <c r="D961" s="1">
        <f>'PR-RAS'!E968</f>
        <v>1476.76</v>
      </c>
      <c r="E961" s="1">
        <v>0</v>
      </c>
      <c r="F961" s="1">
        <v>0</v>
      </c>
      <c r="G961" s="2">
        <f t="shared" si="18"/>
        <v>21680.524799999999</v>
      </c>
      <c r="H961" s="2">
        <f t="shared" si="19"/>
        <v>0.60000000000059117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4789268.29</v>
      </c>
      <c r="D984" s="6">
        <f>BILANCA!E6</f>
        <v>5839496.7299999986</v>
      </c>
      <c r="E984" s="6">
        <v>0</v>
      </c>
      <c r="F984" s="6">
        <v>0</v>
      </c>
      <c r="G984" s="7">
        <f t="shared" ref="G984:G1241" si="22">B984/1000*C984+B984/500*D984</f>
        <v>16468.261749999998</v>
      </c>
      <c r="H984" s="7">
        <f t="shared" si="19"/>
        <v>0.56000000145286322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4280870.97</v>
      </c>
      <c r="D985" s="1">
        <f>BILANCA!E7</f>
        <v>5379065.2999999989</v>
      </c>
      <c r="E985" s="1">
        <v>0</v>
      </c>
      <c r="F985" s="1">
        <v>0</v>
      </c>
      <c r="G985" s="2">
        <f t="shared" si="22"/>
        <v>30078.003139999997</v>
      </c>
      <c r="H985" s="2">
        <f t="shared" si="19"/>
        <v>0.32999999914318323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238920.66</v>
      </c>
      <c r="D986" s="1">
        <f>BILANCA!E8</f>
        <v>328963.76</v>
      </c>
      <c r="E986" s="1">
        <v>0</v>
      </c>
      <c r="F986" s="1">
        <v>0</v>
      </c>
      <c r="G986" s="2">
        <f t="shared" si="22"/>
        <v>2690.5445399999999</v>
      </c>
      <c r="H986" s="2">
        <f t="shared" si="19"/>
        <v>0.57999999998719431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238920.66</v>
      </c>
      <c r="D987" s="1">
        <f>BILANCA!E9</f>
        <v>328963.76</v>
      </c>
      <c r="E987" s="1">
        <v>0</v>
      </c>
      <c r="F987" s="1">
        <v>0</v>
      </c>
      <c r="G987" s="2">
        <f t="shared" si="22"/>
        <v>3587.3927200000003</v>
      </c>
      <c r="H987" s="2">
        <f t="shared" si="19"/>
        <v>0.57999999998719431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3563336.1799999997</v>
      </c>
      <c r="D990" s="1">
        <f>BILANCA!E12</f>
        <v>3681009.3499999996</v>
      </c>
      <c r="E990" s="1">
        <v>0</v>
      </c>
      <c r="F990" s="1">
        <v>0</v>
      </c>
      <c r="G990" s="2">
        <f t="shared" si="22"/>
        <v>76477.484159999993</v>
      </c>
      <c r="H990" s="2">
        <f t="shared" si="19"/>
        <v>0.52999999932944775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3240237.12</v>
      </c>
      <c r="D991" s="1">
        <f>BILANCA!E13</f>
        <v>3372619.3099999996</v>
      </c>
      <c r="E991" s="1">
        <v>0</v>
      </c>
      <c r="F991" s="1">
        <v>0</v>
      </c>
      <c r="G991" s="2">
        <f t="shared" si="22"/>
        <v>79883.805919999999</v>
      </c>
      <c r="H991" s="2">
        <f t="shared" si="19"/>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13819.81</v>
      </c>
      <c r="D992" s="1">
        <f>BILANCA!E14</f>
        <v>13819.81</v>
      </c>
      <c r="E992" s="1">
        <v>0</v>
      </c>
      <c r="F992" s="1">
        <v>0</v>
      </c>
      <c r="G992" s="2">
        <f t="shared" si="22"/>
        <v>373.13486999999998</v>
      </c>
      <c r="H992" s="2">
        <f t="shared" si="19"/>
        <v>0.38000000000101863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1515003.79</v>
      </c>
      <c r="D993" s="1">
        <f>BILANCA!E15</f>
        <v>1578420.19</v>
      </c>
      <c r="E993" s="1">
        <v>0</v>
      </c>
      <c r="F993" s="1">
        <v>0</v>
      </c>
      <c r="G993" s="2">
        <f t="shared" si="22"/>
        <v>46718.441700000003</v>
      </c>
      <c r="H993" s="2">
        <f t="shared" si="19"/>
        <v>0.39999999990686774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1371844.48</v>
      </c>
      <c r="D994" s="1">
        <f>BILANCA!E16</f>
        <v>1433630.59</v>
      </c>
      <c r="E994" s="1">
        <v>0</v>
      </c>
      <c r="F994" s="1">
        <v>0</v>
      </c>
      <c r="G994" s="2">
        <f t="shared" si="22"/>
        <v>46630.162259999997</v>
      </c>
      <c r="H994" s="2">
        <f t="shared" si="19"/>
        <v>0.88999999989755452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1145130.28</v>
      </c>
      <c r="D995" s="1">
        <f>BILANCA!E17</f>
        <v>1255319.94</v>
      </c>
      <c r="E995" s="1">
        <v>0</v>
      </c>
      <c r="F995" s="1">
        <v>0</v>
      </c>
      <c r="G995" s="2">
        <f t="shared" si="22"/>
        <v>43869.24192</v>
      </c>
      <c r="H995" s="2">
        <f t="shared" si="19"/>
        <v>0.34000000008381903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805561.24</v>
      </c>
      <c r="D996" s="1">
        <f>BILANCA!E18</f>
        <v>908571.22</v>
      </c>
      <c r="E996" s="1">
        <v>0</v>
      </c>
      <c r="F996" s="1">
        <v>0</v>
      </c>
      <c r="G996" s="2">
        <f t="shared" si="22"/>
        <v>34095.147839999998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288023.01</v>
      </c>
      <c r="D997" s="1">
        <f>BILANCA!E19</f>
        <v>276225.71999999997</v>
      </c>
      <c r="E997" s="1">
        <v>0</v>
      </c>
      <c r="F997" s="1">
        <v>0</v>
      </c>
      <c r="G997" s="2">
        <f t="shared" si="22"/>
        <v>11766.6423</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83552.09</v>
      </c>
      <c r="D998" s="1">
        <f>BILANCA!E20</f>
        <v>84476.17</v>
      </c>
      <c r="E998" s="1">
        <v>0</v>
      </c>
      <c r="F998" s="1">
        <v>0</v>
      </c>
      <c r="G998" s="2">
        <f t="shared" si="22"/>
        <v>3787.5664500000003</v>
      </c>
      <c r="H998" s="2">
        <f t="shared" si="19"/>
        <v>0.25999999999476131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42657.45</v>
      </c>
      <c r="D999" s="1">
        <f>BILANCA!E21</f>
        <v>42657.45</v>
      </c>
      <c r="E999" s="1">
        <v>0</v>
      </c>
      <c r="F999" s="1">
        <v>0</v>
      </c>
      <c r="G999" s="2">
        <f t="shared" si="22"/>
        <v>2047.5575999999999</v>
      </c>
      <c r="H999" s="2">
        <f t="shared" si="19"/>
        <v>0.89999999999417923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52748.51</v>
      </c>
      <c r="D1000" s="1">
        <f>BILANCA!E22</f>
        <v>55235.97</v>
      </c>
      <c r="E1000" s="1">
        <v>0</v>
      </c>
      <c r="F1000" s="1">
        <v>0</v>
      </c>
      <c r="G1000" s="2">
        <f t="shared" si="22"/>
        <v>2774.7476500000002</v>
      </c>
      <c r="H1000" s="2">
        <f t="shared" si="19"/>
        <v>0.51999999999679858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59450.31</v>
      </c>
      <c r="D1003" s="1">
        <f>BILANCA!E25</f>
        <v>73382.849999999991</v>
      </c>
      <c r="E1003" s="1">
        <v>0</v>
      </c>
      <c r="F1003" s="1">
        <v>0</v>
      </c>
      <c r="G1003" s="2">
        <f t="shared" si="22"/>
        <v>4124.3202000000001</v>
      </c>
      <c r="H1003" s="2">
        <f t="shared" si="19"/>
        <v>0.46000000000640284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223837.49</v>
      </c>
      <c r="D1004" s="1">
        <f>BILANCA!E26</f>
        <v>256586.25</v>
      </c>
      <c r="E1004" s="1">
        <v>0</v>
      </c>
      <c r="F1004" s="1">
        <v>0</v>
      </c>
      <c r="G1004" s="2">
        <f t="shared" si="22"/>
        <v>15477.209790000001</v>
      </c>
      <c r="H1004" s="2">
        <f t="shared" si="19"/>
        <v>0.73999999999068677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174222.84</v>
      </c>
      <c r="D1006" s="1">
        <f>BILANCA!E28</f>
        <v>236112.97</v>
      </c>
      <c r="E1006" s="1">
        <v>0</v>
      </c>
      <c r="F1006" s="1">
        <v>0</v>
      </c>
      <c r="G1006" s="2">
        <f t="shared" si="22"/>
        <v>14868.32194</v>
      </c>
      <c r="H1006" s="2">
        <f t="shared" si="19"/>
        <v>0.19000000000232831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2077.62</v>
      </c>
      <c r="D1007" s="1">
        <f>BILANCA!E29</f>
        <v>1530.2400000000002</v>
      </c>
      <c r="E1007" s="1">
        <v>0</v>
      </c>
      <c r="F1007" s="1">
        <v>0</v>
      </c>
      <c r="G1007" s="2">
        <f t="shared" si="22"/>
        <v>123.31440000000001</v>
      </c>
      <c r="H1007" s="2">
        <f t="shared" si="19"/>
        <v>0.62000000000034561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3184.55</v>
      </c>
      <c r="D1008" s="1">
        <f>BILANCA!E30</f>
        <v>3184.55</v>
      </c>
      <c r="E1008" s="1">
        <v>0</v>
      </c>
      <c r="F1008" s="1">
        <v>0</v>
      </c>
      <c r="G1008" s="2">
        <f t="shared" si="22"/>
        <v>238.84125000000003</v>
      </c>
      <c r="H1008" s="2">
        <f t="shared" si="19"/>
        <v>0.8999999999996362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1106.93</v>
      </c>
      <c r="D1012" s="1">
        <f>BILANCA!E34</f>
        <v>1654.31</v>
      </c>
      <c r="E1012" s="1">
        <v>0</v>
      </c>
      <c r="F1012" s="1">
        <v>0</v>
      </c>
      <c r="G1012" s="2">
        <f t="shared" si="22"/>
        <v>128.05095</v>
      </c>
      <c r="H1012" s="2">
        <f t="shared" si="19"/>
        <v>0.37999999999988177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10972.86</v>
      </c>
      <c r="D1013" s="1">
        <f>BILANCA!E35</f>
        <v>10972.86</v>
      </c>
      <c r="E1013" s="1">
        <v>0</v>
      </c>
      <c r="F1013" s="1">
        <v>0</v>
      </c>
      <c r="G1013" s="2">
        <f t="shared" si="22"/>
        <v>987.55740000000014</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10972.86</v>
      </c>
      <c r="D1015" s="1">
        <f>BILANCA!E37</f>
        <v>10972.86</v>
      </c>
      <c r="E1015" s="1">
        <v>0</v>
      </c>
      <c r="F1015" s="1">
        <v>0</v>
      </c>
      <c r="G1015" s="2">
        <f t="shared" si="22"/>
        <v>1053.3945600000002</v>
      </c>
      <c r="H1015" s="2">
        <f t="shared" si="19"/>
        <v>0.27999999999883585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22025.57</v>
      </c>
      <c r="D1023" s="1">
        <f>BILANCA!E45</f>
        <v>19661.22</v>
      </c>
      <c r="E1023" s="1">
        <v>0</v>
      </c>
      <c r="F1023" s="1">
        <v>0</v>
      </c>
      <c r="G1023" s="2">
        <f t="shared" si="22"/>
        <v>2453.9204</v>
      </c>
      <c r="H1023" s="2">
        <f t="shared" si="19"/>
        <v>0.65000000000145519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27946.75</v>
      </c>
      <c r="D1025" s="1">
        <f>BILANCA!E47</f>
        <v>22025.42</v>
      </c>
      <c r="E1025" s="1">
        <v>0</v>
      </c>
      <c r="F1025" s="1">
        <v>0</v>
      </c>
      <c r="G1025" s="2">
        <f t="shared" si="22"/>
        <v>3023.89878</v>
      </c>
      <c r="H1025" s="2">
        <f t="shared" si="19"/>
        <v>0.66999999999825377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19589.89</v>
      </c>
      <c r="D1026" s="1">
        <f>BILANCA!E48</f>
        <v>19589.89</v>
      </c>
      <c r="E1026" s="1">
        <v>0</v>
      </c>
      <c r="F1026" s="1">
        <v>0</v>
      </c>
      <c r="G1026" s="2">
        <f t="shared" si="22"/>
        <v>2527.0958099999998</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25511.07</v>
      </c>
      <c r="D1028" s="1">
        <f>BILANCA!E50</f>
        <v>21954.089999999997</v>
      </c>
      <c r="E1028" s="1">
        <v>0</v>
      </c>
      <c r="F1028" s="1">
        <v>0</v>
      </c>
      <c r="G1028" s="2">
        <f t="shared" si="22"/>
        <v>3123.8662499999996</v>
      </c>
      <c r="H1028" s="2">
        <f t="shared" si="19"/>
        <v>0.1599999999962165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49235.6</v>
      </c>
      <c r="D1032" s="1">
        <f>BILANCA!E54</f>
        <v>34536.94</v>
      </c>
      <c r="E1032" s="1">
        <v>0</v>
      </c>
      <c r="F1032" s="1">
        <v>0</v>
      </c>
      <c r="G1032" s="2">
        <f t="shared" si="22"/>
        <v>5797.1645200000003</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49235.6</v>
      </c>
      <c r="D1033" s="1">
        <f>BILANCA!E55</f>
        <v>34536.94</v>
      </c>
      <c r="E1033" s="1">
        <v>0</v>
      </c>
      <c r="F1033" s="1">
        <v>0</v>
      </c>
      <c r="G1033" s="2">
        <f t="shared" si="22"/>
        <v>5915.4740000000002</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478614.13</v>
      </c>
      <c r="D1034" s="1">
        <f>BILANCA!E56</f>
        <v>1369092.19</v>
      </c>
      <c r="E1034" s="1">
        <v>0</v>
      </c>
      <c r="F1034" s="1">
        <v>0</v>
      </c>
      <c r="G1034" s="2">
        <f t="shared" si="22"/>
        <v>164056.72400999998</v>
      </c>
      <c r="H1034" s="2">
        <f t="shared" si="19"/>
        <v>0.31999999994877726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478614.13</v>
      </c>
      <c r="D1035" s="1">
        <f>BILANCA!E57</f>
        <v>1369092.19</v>
      </c>
      <c r="E1035" s="1">
        <v>0</v>
      </c>
      <c r="F1035" s="1">
        <v>0</v>
      </c>
      <c r="G1035" s="2">
        <f t="shared" si="22"/>
        <v>167273.52252</v>
      </c>
      <c r="H1035" s="2">
        <f t="shared" si="19"/>
        <v>0.31999999994877726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508397.32</v>
      </c>
      <c r="D1046" s="1">
        <f>BILANCA!E68</f>
        <v>460431.43</v>
      </c>
      <c r="E1046" s="1">
        <v>0</v>
      </c>
      <c r="F1046" s="1">
        <v>0</v>
      </c>
      <c r="G1046" s="2">
        <f t="shared" si="22"/>
        <v>90043.391340000002</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250606.43</v>
      </c>
      <c r="D1047" s="1">
        <f>BILANCA!E69</f>
        <v>239426.08</v>
      </c>
      <c r="E1047" s="1">
        <v>0</v>
      </c>
      <c r="F1047" s="1">
        <v>0</v>
      </c>
      <c r="G1047" s="2">
        <f t="shared" si="22"/>
        <v>46685.349759999997</v>
      </c>
      <c r="H1047" s="2">
        <f t="shared" si="19"/>
        <v>0.5099999999802094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250384.24</v>
      </c>
      <c r="D1048" s="1">
        <f>BILANCA!E70</f>
        <v>239426.08</v>
      </c>
      <c r="E1048" s="1">
        <v>0</v>
      </c>
      <c r="F1048" s="1">
        <v>0</v>
      </c>
      <c r="G1048" s="2">
        <f t="shared" si="22"/>
        <v>47400.366000000002</v>
      </c>
      <c r="H1048" s="2">
        <f t="shared" si="19"/>
        <v>0.31999999997788109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250384.24</v>
      </c>
      <c r="D1050" s="1">
        <f>BILANCA!E72</f>
        <v>239426.08</v>
      </c>
      <c r="E1050" s="1">
        <v>0</v>
      </c>
      <c r="F1050" s="1">
        <v>0</v>
      </c>
      <c r="G1050" s="2">
        <f t="shared" si="22"/>
        <v>48858.838799999998</v>
      </c>
      <c r="H1050" s="2">
        <f t="shared" si="19"/>
        <v>0.31999999997788109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222.19</v>
      </c>
      <c r="D1054" s="1">
        <f>BILANCA!E76</f>
        <v>0</v>
      </c>
      <c r="E1054" s="1">
        <v>0</v>
      </c>
      <c r="F1054" s="1">
        <v>0</v>
      </c>
      <c r="G1054" s="2">
        <f t="shared" si="22"/>
        <v>15.775489999999998</v>
      </c>
      <c r="H1054" s="2">
        <f t="shared" si="19"/>
        <v>0.18999999999999773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20199.98</v>
      </c>
      <c r="D1056" s="1">
        <f>BILANCA!E78</f>
        <v>17789.509999999998</v>
      </c>
      <c r="E1056" s="1">
        <v>0</v>
      </c>
      <c r="F1056" s="1">
        <v>0</v>
      </c>
      <c r="G1056" s="2">
        <f t="shared" si="22"/>
        <v>4071.8669999999997</v>
      </c>
      <c r="H1056" s="2">
        <f t="shared" si="19"/>
        <v>0.51000000000203727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20199.98</v>
      </c>
      <c r="D1064" s="1">
        <f>BILANCA!E86</f>
        <v>17789.509999999998</v>
      </c>
      <c r="E1064" s="1">
        <v>0</v>
      </c>
      <c r="F1064" s="1">
        <v>0</v>
      </c>
      <c r="G1064" s="2">
        <f t="shared" si="22"/>
        <v>4518.0990000000002</v>
      </c>
      <c r="H1064" s="2">
        <f t="shared" si="19"/>
        <v>0.51000000000203727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196125.21</v>
      </c>
      <c r="D1112" s="1">
        <f>BILANCA!E134</f>
        <v>196125.21</v>
      </c>
      <c r="E1112" s="1">
        <v>0</v>
      </c>
      <c r="F1112" s="1">
        <v>0</v>
      </c>
      <c r="G1112" s="2">
        <f t="shared" si="22"/>
        <v>75900.456269999995</v>
      </c>
      <c r="H1112" s="2">
        <f t="shared" si="23"/>
        <v>0.41999999998370185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196125.21</v>
      </c>
      <c r="D1113" s="1">
        <f>BILANCA!E135</f>
        <v>196125.21</v>
      </c>
      <c r="E1113" s="1">
        <v>0</v>
      </c>
      <c r="F1113" s="1">
        <v>0</v>
      </c>
      <c r="G1113" s="2">
        <f t="shared" si="22"/>
        <v>76488.831900000005</v>
      </c>
      <c r="H1113" s="2">
        <f t="shared" si="23"/>
        <v>0.41999999998370185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193470.75</v>
      </c>
      <c r="D1119" s="1">
        <f>BILANCA!E141</f>
        <v>193470.75</v>
      </c>
      <c r="E1119" s="1">
        <v>0</v>
      </c>
      <c r="F1119" s="1">
        <v>0</v>
      </c>
      <c r="G1119" s="2">
        <f t="shared" si="22"/>
        <v>78936.066000000006</v>
      </c>
      <c r="H1119" s="2">
        <f t="shared" si="23"/>
        <v>0.5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41465.700000000012</v>
      </c>
      <c r="D1124" s="1">
        <f>BILANCA!E146</f>
        <v>7090.6300000000047</v>
      </c>
      <c r="E1124" s="1">
        <v>0</v>
      </c>
      <c r="F1124" s="1">
        <v>0</v>
      </c>
      <c r="G1124" s="2">
        <f t="shared" si="22"/>
        <v>7846.2213600000023</v>
      </c>
      <c r="H1124" s="2">
        <f t="shared" si="23"/>
        <v>0.66999999998370185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15021.87</v>
      </c>
      <c r="D1125" s="1">
        <f>BILANCA!E147</f>
        <v>15129.87</v>
      </c>
      <c r="E1125" s="1">
        <v>0</v>
      </c>
      <c r="F1125" s="1">
        <v>0</v>
      </c>
      <c r="G1125" s="2">
        <f t="shared" si="22"/>
        <v>6429.9886200000001</v>
      </c>
      <c r="H1125" s="2">
        <f t="shared" si="23"/>
        <v>0.25999999999839929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8430.07</v>
      </c>
      <c r="D1136" s="1">
        <f>BILANCA!E158</f>
        <v>2746.2400000000016</v>
      </c>
      <c r="E1136" s="1">
        <v>0</v>
      </c>
      <c r="F1136" s="1">
        <v>0</v>
      </c>
      <c r="G1136" s="2">
        <f t="shared" si="22"/>
        <v>2130.1501500000004</v>
      </c>
      <c r="H1136" s="2">
        <f t="shared" si="23"/>
        <v>0.31000000000130967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49072.800000000003</v>
      </c>
      <c r="D1137" s="1">
        <f>BILANCA!E159</f>
        <v>59880.91</v>
      </c>
      <c r="E1137" s="1">
        <v>0</v>
      </c>
      <c r="F1137" s="1">
        <v>0</v>
      </c>
      <c r="G1137" s="2">
        <f t="shared" si="22"/>
        <v>26000.531480000001</v>
      </c>
      <c r="H1137" s="2">
        <f t="shared" si="23"/>
        <v>0.28999999999359716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561.98</v>
      </c>
      <c r="D1138" s="1">
        <f>BILANCA!E160</f>
        <v>560.63999999999987</v>
      </c>
      <c r="E1138" s="1">
        <v>0</v>
      </c>
      <c r="F1138" s="1">
        <v>0</v>
      </c>
      <c r="G1138" s="2">
        <f t="shared" si="22"/>
        <v>260.90529999999995</v>
      </c>
      <c r="H1138" s="2">
        <f t="shared" si="23"/>
        <v>0.38000000000010914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26.54</v>
      </c>
      <c r="D1140" s="1">
        <f>BILANCA!E162</f>
        <v>26.540000000000873</v>
      </c>
      <c r="E1140" s="1">
        <v>0</v>
      </c>
      <c r="F1140" s="1">
        <v>0</v>
      </c>
      <c r="G1140" s="2">
        <f t="shared" si="22"/>
        <v>12.500340000000275</v>
      </c>
      <c r="H1140" s="2">
        <f t="shared" si="23"/>
        <v>0.91999999999912774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31647.56</v>
      </c>
      <c r="D1141" s="1">
        <f>BILANCA!E163</f>
        <v>71253.570000000007</v>
      </c>
      <c r="E1141" s="1">
        <v>0</v>
      </c>
      <c r="F1141" s="1">
        <v>0</v>
      </c>
      <c r="G1141" s="2">
        <f t="shared" si="22"/>
        <v>27516.442600000002</v>
      </c>
      <c r="H1141" s="2">
        <f t="shared" si="23"/>
        <v>0.86999999999170541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4789268.29</v>
      </c>
      <c r="D1152" s="1">
        <f>BILANCA!E175</f>
        <v>5839496.7299999995</v>
      </c>
      <c r="E1152" s="1">
        <v>0</v>
      </c>
      <c r="F1152" s="1">
        <v>0</v>
      </c>
      <c r="G1152" s="2">
        <f t="shared" si="22"/>
        <v>2783136.23575</v>
      </c>
      <c r="H1152" s="2">
        <f t="shared" si="23"/>
        <v>0.56000000052154064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489381.27999999997</v>
      </c>
      <c r="D1153" s="1">
        <f>BILANCA!E176</f>
        <v>457376.35999999993</v>
      </c>
      <c r="E1153" s="1">
        <v>0</v>
      </c>
      <c r="F1153" s="1">
        <v>0</v>
      </c>
      <c r="G1153" s="2">
        <f t="shared" si="22"/>
        <v>238702.77999999997</v>
      </c>
      <c r="H1153" s="2">
        <f t="shared" si="23"/>
        <v>0.63999999989755452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42018.54</v>
      </c>
      <c r="D1154" s="1">
        <f>BILANCA!E177</f>
        <v>58414.659999999989</v>
      </c>
      <c r="E1154" s="1">
        <v>0</v>
      </c>
      <c r="F1154" s="1">
        <v>0</v>
      </c>
      <c r="G1154" s="2">
        <f t="shared" si="22"/>
        <v>27162.984059999999</v>
      </c>
      <c r="H1154" s="2">
        <f t="shared" si="23"/>
        <v>0.80000000001018634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7811.93</v>
      </c>
      <c r="D1155" s="1">
        <f>BILANCA!E178</f>
        <v>20525.169999999984</v>
      </c>
      <c r="E1155" s="1">
        <v>0</v>
      </c>
      <c r="F1155" s="1">
        <v>0</v>
      </c>
      <c r="G1155" s="2">
        <f t="shared" si="22"/>
        <v>8404.3104399999938</v>
      </c>
      <c r="H1155" s="2">
        <f t="shared" si="23"/>
        <v>0.23999999998341082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9935.9500000000007</v>
      </c>
      <c r="D1156" s="1">
        <f>BILANCA!E179</f>
        <v>16768.070000000007</v>
      </c>
      <c r="E1156" s="1">
        <v>0</v>
      </c>
      <c r="F1156" s="1">
        <v>0</v>
      </c>
      <c r="G1156" s="2">
        <f t="shared" si="22"/>
        <v>7520.6715700000022</v>
      </c>
      <c r="H1156" s="2">
        <f t="shared" si="23"/>
        <v>0.12000000000625732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223.75</v>
      </c>
      <c r="D1157" s="1">
        <f>BILANCA!E180</f>
        <v>187.76999999999998</v>
      </c>
      <c r="E1157" s="1">
        <v>0</v>
      </c>
      <c r="F1157" s="1">
        <v>0</v>
      </c>
      <c r="G1157" s="2">
        <f t="shared" si="22"/>
        <v>104.27645999999999</v>
      </c>
      <c r="H1157" s="2">
        <f t="shared" si="23"/>
        <v>0.48000000000001819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223.75</v>
      </c>
      <c r="D1160" s="1">
        <f>BILANCA!E183</f>
        <v>187.76999999999998</v>
      </c>
      <c r="E1160" s="1">
        <v>0</v>
      </c>
      <c r="F1160" s="1">
        <v>0</v>
      </c>
      <c r="G1160" s="2">
        <f t="shared" si="22"/>
        <v>106.07432999999997</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24046.91</v>
      </c>
      <c r="D1165" s="1">
        <f>BILANCA!E188</f>
        <v>20933.650000000001</v>
      </c>
      <c r="E1165" s="1">
        <v>0</v>
      </c>
      <c r="F1165" s="1">
        <v>0</v>
      </c>
      <c r="G1165" s="2">
        <f t="shared" si="22"/>
        <v>11996.38622</v>
      </c>
      <c r="H1165" s="2">
        <f t="shared" si="23"/>
        <v>0.43999999999869033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711.19</v>
      </c>
      <c r="D1166" s="1">
        <f>BILANCA!E189</f>
        <v>36462.219999999972</v>
      </c>
      <c r="E1166" s="1">
        <v>0</v>
      </c>
      <c r="F1166" s="1">
        <v>0</v>
      </c>
      <c r="G1166" s="2">
        <f t="shared" si="22"/>
        <v>13475.320289999989</v>
      </c>
      <c r="H1166" s="2">
        <f t="shared" si="23"/>
        <v>0.40999999997211489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446651.55</v>
      </c>
      <c r="D1183" s="1">
        <f>BILANCA!E206</f>
        <v>362499.48</v>
      </c>
      <c r="E1183" s="1">
        <v>0</v>
      </c>
      <c r="F1183" s="1">
        <v>0</v>
      </c>
      <c r="G1183" s="2">
        <f t="shared" si="22"/>
        <v>234330.10199999998</v>
      </c>
      <c r="H1183" s="2">
        <f t="shared" si="23"/>
        <v>0.92999999999301508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446651.55</v>
      </c>
      <c r="D1184" s="1">
        <f>BILANCA!E207</f>
        <v>362499.48</v>
      </c>
      <c r="E1184" s="1">
        <v>0</v>
      </c>
      <c r="F1184" s="1">
        <v>0</v>
      </c>
      <c r="G1184" s="2">
        <f t="shared" si="22"/>
        <v>235501.75251000002</v>
      </c>
      <c r="H1184" s="2">
        <f t="shared" si="23"/>
        <v>0.92999999999301508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445174.8</v>
      </c>
      <c r="D1189" s="1">
        <f>BILANCA!E212</f>
        <v>362499.48</v>
      </c>
      <c r="E1189" s="1">
        <v>0</v>
      </c>
      <c r="F1189" s="1">
        <v>0</v>
      </c>
      <c r="G1189" s="2">
        <f t="shared" si="22"/>
        <v>241055.79455999995</v>
      </c>
      <c r="H1189" s="2">
        <f t="shared" si="23"/>
        <v>0.67999999999301508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1476.75</v>
      </c>
      <c r="D1194" s="1">
        <f>BILANCA!E217</f>
        <v>0</v>
      </c>
      <c r="E1194" s="1">
        <v>0</v>
      </c>
      <c r="F1194" s="1">
        <v>0</v>
      </c>
      <c r="G1194" s="2">
        <f t="shared" si="22"/>
        <v>311.59424999999999</v>
      </c>
      <c r="H1194" s="2">
        <f t="shared" si="23"/>
        <v>0.25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4299887.01</v>
      </c>
      <c r="D1214" s="1">
        <f>BILANCA!E237</f>
        <v>5382120.3699999992</v>
      </c>
      <c r="E1214" s="1">
        <v>0</v>
      </c>
      <c r="F1214" s="1">
        <v>0</v>
      </c>
      <c r="G1214" s="2">
        <f t="shared" si="22"/>
        <v>3479813.5102499994</v>
      </c>
      <c r="H1214" s="2">
        <f t="shared" si="23"/>
        <v>0.37999999895691872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4030344.63</v>
      </c>
      <c r="D1215" s="1">
        <f>BILANCA!E238</f>
        <v>5211214.2799999993</v>
      </c>
      <c r="E1215" s="1">
        <v>0</v>
      </c>
      <c r="F1215" s="1">
        <v>0</v>
      </c>
      <c r="G1215" s="2">
        <f t="shared" si="22"/>
        <v>3353043.3800799996</v>
      </c>
      <c r="H1215" s="2">
        <f t="shared" si="23"/>
        <v>0.64999999944120646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4476996.18</v>
      </c>
      <c r="D1216" s="1">
        <f>BILANCA!E239</f>
        <v>5575190.5099999988</v>
      </c>
      <c r="E1216" s="1">
        <v>0</v>
      </c>
      <c r="F1216" s="1">
        <v>0</v>
      </c>
      <c r="G1216" s="2">
        <f t="shared" si="22"/>
        <v>3641178.8875999996</v>
      </c>
      <c r="H1216" s="2">
        <f t="shared" si="23"/>
        <v>0.67000000085681677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4280870.97</v>
      </c>
      <c r="D1217" s="1">
        <f>BILANCA!E240</f>
        <v>5379065.2999999989</v>
      </c>
      <c r="E1217" s="1">
        <v>0</v>
      </c>
      <c r="F1217" s="1">
        <v>0</v>
      </c>
      <c r="G1217" s="2">
        <f t="shared" si="22"/>
        <v>3519126.3673799997</v>
      </c>
      <c r="H1217" s="2">
        <f t="shared" si="23"/>
        <v>0.32999999914318323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196125.21</v>
      </c>
      <c r="D1218" s="1">
        <f>BILANCA!E241</f>
        <v>196125.21</v>
      </c>
      <c r="E1218" s="1">
        <v>0</v>
      </c>
      <c r="F1218" s="1">
        <v>0</v>
      </c>
      <c r="G1218" s="2">
        <f t="shared" si="22"/>
        <v>138268.27304999999</v>
      </c>
      <c r="H1218" s="2">
        <f t="shared" si="23"/>
        <v>0.41999999998370185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446651.55</v>
      </c>
      <c r="D1219" s="1">
        <f>BILANCA!E242</f>
        <v>363976.23</v>
      </c>
      <c r="E1219" s="1">
        <v>0</v>
      </c>
      <c r="F1219" s="1">
        <v>0</v>
      </c>
      <c r="G1219" s="2">
        <f t="shared" si="22"/>
        <v>277206.54635999998</v>
      </c>
      <c r="H1219" s="2">
        <f t="shared" si="23"/>
        <v>0.67999999999301508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446651.55</v>
      </c>
      <c r="D1220" s="1">
        <f>BILANCA!E243</f>
        <v>363976.23</v>
      </c>
      <c r="E1220" s="1">
        <v>0</v>
      </c>
      <c r="F1220" s="1">
        <v>0</v>
      </c>
      <c r="G1220" s="2">
        <f t="shared" si="22"/>
        <v>278381.15036999999</v>
      </c>
      <c r="H1220" s="2">
        <f t="shared" si="23"/>
        <v>0.67999999999301508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228076.67999999993</v>
      </c>
      <c r="D1222" s="1">
        <f>BILANCA!E245</f>
        <v>147314.82999999984</v>
      </c>
      <c r="E1222" s="1">
        <v>0</v>
      </c>
      <c r="F1222" s="1">
        <v>0</v>
      </c>
      <c r="G1222" s="2">
        <f t="shared" si="22"/>
        <v>124926.81525999992</v>
      </c>
      <c r="H1222" s="2">
        <f t="shared" si="23"/>
        <v>0.49000000022351742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861113.35</v>
      </c>
      <c r="D1223" s="1">
        <f>BILANCA!E246</f>
        <v>1421535.2999999998</v>
      </c>
      <c r="E1223" s="1">
        <v>0</v>
      </c>
      <c r="F1223" s="1">
        <v>0</v>
      </c>
      <c r="G1223" s="2">
        <f t="shared" si="22"/>
        <v>889004.14799999993</v>
      </c>
      <c r="H1223" s="2">
        <f t="shared" si="23"/>
        <v>0.64999999979045242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846334.16</v>
      </c>
      <c r="D1224" s="1">
        <f>BILANCA!E247</f>
        <v>1421535.2999999998</v>
      </c>
      <c r="E1224" s="1">
        <v>0</v>
      </c>
      <c r="F1224" s="1">
        <v>0</v>
      </c>
      <c r="G1224" s="2">
        <f t="shared" si="22"/>
        <v>889146.54715999984</v>
      </c>
      <c r="H1224" s="2">
        <f t="shared" si="23"/>
        <v>0.45999999984633178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14779.19</v>
      </c>
      <c r="D1226" s="1">
        <f>BILANCA!E249</f>
        <v>0</v>
      </c>
      <c r="E1226" s="1">
        <v>0</v>
      </c>
      <c r="F1226" s="1">
        <v>0</v>
      </c>
      <c r="G1226" s="2">
        <f t="shared" si="22"/>
        <v>3591.3431700000001</v>
      </c>
      <c r="H1226" s="2">
        <f t="shared" si="23"/>
        <v>0.19000000000050932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633036.67000000004</v>
      </c>
      <c r="D1227" s="1">
        <f>BILANCA!E250</f>
        <v>1274220.47</v>
      </c>
      <c r="E1227" s="1">
        <v>0</v>
      </c>
      <c r="F1227" s="1">
        <v>0</v>
      </c>
      <c r="G1227" s="2">
        <f t="shared" si="22"/>
        <v>776280.53683999996</v>
      </c>
      <c r="H1227" s="2">
        <f t="shared" si="23"/>
        <v>0.79999999993015081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633036.67000000004</v>
      </c>
      <c r="D1229" s="1">
        <f>BILANCA!E252</f>
        <v>1204847.58</v>
      </c>
      <c r="E1229" s="1">
        <v>0</v>
      </c>
      <c r="F1229" s="1">
        <v>0</v>
      </c>
      <c r="G1229" s="2">
        <f t="shared" si="22"/>
        <v>748512.03018</v>
      </c>
      <c r="H1229" s="2">
        <f t="shared" si="23"/>
        <v>0.74999999988358468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69372.89</v>
      </c>
      <c r="E1230" s="1">
        <v>0</v>
      </c>
      <c r="F1230" s="1">
        <v>0</v>
      </c>
      <c r="G1230" s="2">
        <f t="shared" si="22"/>
        <v>34270.20766</v>
      </c>
      <c r="H1230" s="2">
        <f t="shared" si="23"/>
        <v>0.11000000000058208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41465.699999999997</v>
      </c>
      <c r="D1232" s="1">
        <f>BILANCA!E255</f>
        <v>23591.260000000009</v>
      </c>
      <c r="E1232" s="1">
        <v>0</v>
      </c>
      <c r="F1232" s="1">
        <v>0</v>
      </c>
      <c r="G1232" s="2">
        <f t="shared" si="22"/>
        <v>22073.406780000005</v>
      </c>
      <c r="H1232" s="2">
        <f t="shared" si="23"/>
        <v>0.56000000001222361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2063030.89</v>
      </c>
      <c r="D1236" s="1">
        <f>BILANCA!E259</f>
        <v>2401761.0699999998</v>
      </c>
      <c r="E1236" s="1">
        <v>0</v>
      </c>
      <c r="F1236" s="1">
        <v>0</v>
      </c>
      <c r="G1236" s="2">
        <f t="shared" si="22"/>
        <v>1737237.91659</v>
      </c>
      <c r="H1236" s="2">
        <f t="shared" si="23"/>
        <v>0.17999999993480742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2063030.89</v>
      </c>
      <c r="D1237" s="1">
        <f>BILANCA!E260</f>
        <v>2401761.0699999998</v>
      </c>
      <c r="E1237" s="1">
        <v>0</v>
      </c>
      <c r="F1237" s="1">
        <v>0</v>
      </c>
      <c r="G1237" s="2">
        <f t="shared" si="22"/>
        <v>1744104.4696199999</v>
      </c>
      <c r="H1237" s="2">
        <f t="shared" si="23"/>
        <v>0.17999999993480742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72453.22</v>
      </c>
      <c r="D1240" s="1">
        <f>BILANCA!E264</f>
        <v>78244.649999999994</v>
      </c>
      <c r="E1240" s="1">
        <v>0</v>
      </c>
      <c r="F1240" s="1">
        <v>0</v>
      </c>
      <c r="G1240" s="2">
        <f t="shared" si="22"/>
        <v>58838.227639999997</v>
      </c>
      <c r="H1240" s="2">
        <f t="shared" si="23"/>
        <v>0.57000000000698492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660.04</v>
      </c>
      <c r="D1241" s="1">
        <f>BILANCA!E265</f>
        <v>99.55</v>
      </c>
      <c r="E1241" s="1">
        <v>0</v>
      </c>
      <c r="F1241" s="1">
        <v>0</v>
      </c>
      <c r="G1241" s="2">
        <f t="shared" si="22"/>
        <v>221.65812</v>
      </c>
      <c r="H1241" s="2">
        <f t="shared" si="23"/>
        <v>0.48999999999996646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146.26000000000002</v>
      </c>
      <c r="E1244" s="1">
        <v>0</v>
      </c>
      <c r="F1244" s="1">
        <v>0</v>
      </c>
      <c r="G1244" s="2">
        <f t="shared" si="24"/>
        <v>76.34772000000001</v>
      </c>
      <c r="H1244" s="2">
        <f t="shared" si="23"/>
        <v>0.26000000000001933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15019.44</v>
      </c>
      <c r="D1245" s="1">
        <f>BILANCA!E269</f>
        <v>12333.18</v>
      </c>
      <c r="E1245" s="1">
        <v>0</v>
      </c>
      <c r="F1245" s="1">
        <v>0</v>
      </c>
      <c r="G1245" s="2">
        <f t="shared" si="24"/>
        <v>10397.679600000001</v>
      </c>
      <c r="H1245" s="2">
        <f t="shared" si="23"/>
        <v>0.62000000000080036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5098.07</v>
      </c>
      <c r="D1247" s="1">
        <f>BILANCA!E271</f>
        <v>5227.5999999999995</v>
      </c>
      <c r="E1247" s="1">
        <v>0</v>
      </c>
      <c r="F1247" s="1">
        <v>0</v>
      </c>
      <c r="G1247" s="2">
        <f t="shared" si="24"/>
        <v>4106.0632800000003</v>
      </c>
      <c r="H1247" s="2">
        <f t="shared" si="23"/>
        <v>0.47000000000025466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82.47</v>
      </c>
      <c r="D1249" s="1">
        <f>BILANCA!E273</f>
        <v>82.47</v>
      </c>
      <c r="E1249" s="1">
        <v>0</v>
      </c>
      <c r="F1249" s="1">
        <v>0</v>
      </c>
      <c r="G1249" s="2">
        <f t="shared" si="24"/>
        <v>65.811059999999998</v>
      </c>
      <c r="H1249" s="2">
        <f t="shared" si="23"/>
        <v>0.93999999999999773</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42018.54</v>
      </c>
      <c r="D1264" s="1">
        <f>BILANCA!E288</f>
        <v>58414.66</v>
      </c>
      <c r="E1264" s="1">
        <v>0</v>
      </c>
      <c r="F1264" s="1">
        <v>0</v>
      </c>
      <c r="G1264" s="2">
        <f t="shared" si="24"/>
        <v>44636.248660000012</v>
      </c>
      <c r="H1264" s="2">
        <f t="shared" si="23"/>
        <v>0.79999999999563443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711.19</v>
      </c>
      <c r="D1266" s="1">
        <f>BILANCA!E290</f>
        <v>36462.22</v>
      </c>
      <c r="E1266" s="1">
        <v>0</v>
      </c>
      <c r="F1266" s="1">
        <v>0</v>
      </c>
      <c r="G1266" s="2">
        <f t="shared" si="24"/>
        <v>20838.883289999998</v>
      </c>
      <c r="H1266" s="2">
        <f t="shared" si="23"/>
        <v>0.41000000000121872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446651.55</v>
      </c>
      <c r="D1270" s="1">
        <f>BILANCA!E294</f>
        <v>362499.48</v>
      </c>
      <c r="E1270" s="1">
        <v>0</v>
      </c>
      <c r="F1270" s="1">
        <v>0</v>
      </c>
      <c r="G1270" s="2">
        <f t="shared" si="24"/>
        <v>336263.69636999996</v>
      </c>
      <c r="H1270" s="2">
        <f t="shared" si="23"/>
        <v>0.92999999999301508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15404.19</v>
      </c>
      <c r="D1271" s="1">
        <f>BILANCA!E295</f>
        <v>10747.650000000001</v>
      </c>
      <c r="E1271" s="1">
        <v>0</v>
      </c>
      <c r="F1271" s="1">
        <v>0</v>
      </c>
      <c r="G1271" s="2">
        <f t="shared" si="24"/>
        <v>10627.05312</v>
      </c>
      <c r="H1271" s="2">
        <f t="shared" si="23"/>
        <v>0.53999999999905413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5010.74</v>
      </c>
      <c r="D1273" s="1">
        <f>BILANCA!E297</f>
        <v>5010.74</v>
      </c>
      <c r="E1273" s="1">
        <v>0</v>
      </c>
      <c r="F1273" s="1">
        <v>0</v>
      </c>
      <c r="G1273" s="2">
        <f t="shared" si="24"/>
        <v>4359.3437999999996</v>
      </c>
      <c r="H1273" s="2">
        <f t="shared" si="23"/>
        <v>0.52000000000043656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1466.01</v>
      </c>
      <c r="D1274" s="1">
        <f>BILANCA!E298</f>
        <v>1466.01</v>
      </c>
      <c r="E1274" s="1">
        <v>0</v>
      </c>
      <c r="F1274" s="1">
        <v>0</v>
      </c>
      <c r="G1274" s="2">
        <f t="shared" si="24"/>
        <v>1279.82673</v>
      </c>
      <c r="H1274" s="2">
        <f t="shared" si="23"/>
        <v>1.999999999998181E-2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2015.97</v>
      </c>
      <c r="D1275" s="1">
        <f>BILANCA!E299</f>
        <v>3559.25</v>
      </c>
      <c r="E1275" s="1">
        <v>0</v>
      </c>
      <c r="F1275" s="1">
        <v>0</v>
      </c>
      <c r="G1275" s="2">
        <f t="shared" si="24"/>
        <v>2667.2652399999997</v>
      </c>
      <c r="H1275" s="2">
        <f t="shared" si="23"/>
        <v>0.27999999999997272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317881.83</v>
      </c>
      <c r="D1299" s="6">
        <f>'RAS-funkcijski'!E5</f>
        <v>283564.99000000005</v>
      </c>
      <c r="E1299" s="6">
        <v>0</v>
      </c>
      <c r="F1299" s="6">
        <v>0</v>
      </c>
      <c r="G1299" s="7">
        <f t="shared" si="24"/>
        <v>885.0118100000002</v>
      </c>
      <c r="H1299" s="7">
        <f t="shared" si="23"/>
        <v>0.17999999993480742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9934.630000000001</v>
      </c>
      <c r="D1300" s="1">
        <f>'RAS-funkcijski'!E6</f>
        <v>7202.09</v>
      </c>
      <c r="E1300" s="1">
        <v>0</v>
      </c>
      <c r="F1300" s="1">
        <v>0</v>
      </c>
      <c r="G1300" s="2">
        <f t="shared" si="24"/>
        <v>48.677620000000005</v>
      </c>
      <c r="H1300" s="2">
        <f t="shared" si="23"/>
        <v>0.45999999999912689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9118.27</v>
      </c>
      <c r="D1301" s="1">
        <f>'RAS-funkcijski'!E7</f>
        <v>6452.09</v>
      </c>
      <c r="E1301" s="1">
        <v>0</v>
      </c>
      <c r="F1301" s="1">
        <v>0</v>
      </c>
      <c r="G1301" s="2">
        <f t="shared" si="24"/>
        <v>66.067350000000005</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816.36</v>
      </c>
      <c r="D1302" s="1">
        <f>'RAS-funkcijski'!E8</f>
        <v>750</v>
      </c>
      <c r="E1302" s="1">
        <v>0</v>
      </c>
      <c r="F1302" s="1">
        <v>0</v>
      </c>
      <c r="G1302" s="2">
        <f t="shared" si="24"/>
        <v>9.2654399999999999</v>
      </c>
      <c r="H1302" s="2">
        <f t="shared" si="23"/>
        <v>0.36000000000001364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307947.2</v>
      </c>
      <c r="D1307" s="1">
        <f>'RAS-funkcijski'!E13</f>
        <v>276362.90000000002</v>
      </c>
      <c r="E1307" s="1">
        <v>0</v>
      </c>
      <c r="F1307" s="1">
        <v>0</v>
      </c>
      <c r="G1307" s="2">
        <f t="shared" si="24"/>
        <v>7746.0569999999989</v>
      </c>
      <c r="H1307" s="2">
        <f t="shared" si="23"/>
        <v>0.29999999998835847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307947.2</v>
      </c>
      <c r="D1310" s="1">
        <f>'RAS-funkcijski'!E16</f>
        <v>276362.90000000002</v>
      </c>
      <c r="E1310" s="1">
        <v>0</v>
      </c>
      <c r="F1310" s="1">
        <v>0</v>
      </c>
      <c r="G1310" s="2">
        <f t="shared" si="24"/>
        <v>10328.076000000001</v>
      </c>
      <c r="H1310" s="2">
        <f t="shared" si="23"/>
        <v>0.29999999998835847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82420.899999999994</v>
      </c>
      <c r="D1322" s="1">
        <f>'RAS-funkcijski'!E28</f>
        <v>48067.83</v>
      </c>
      <c r="E1322" s="1">
        <v>0</v>
      </c>
      <c r="F1322" s="1">
        <v>0</v>
      </c>
      <c r="G1322" s="2">
        <f t="shared" si="24"/>
        <v>4285.3574399999998</v>
      </c>
      <c r="H1322" s="2">
        <f t="shared" si="23"/>
        <v>0.27000000000407454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82420.899999999994</v>
      </c>
      <c r="D1324" s="1">
        <f>'RAS-funkcijski'!E30</f>
        <v>48067.83</v>
      </c>
      <c r="E1324" s="1">
        <v>0</v>
      </c>
      <c r="F1324" s="1">
        <v>0</v>
      </c>
      <c r="G1324" s="2">
        <f t="shared" si="24"/>
        <v>4642.4705599999998</v>
      </c>
      <c r="H1324" s="2">
        <f t="shared" si="23"/>
        <v>0.27000000000407454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826231.56</v>
      </c>
      <c r="D1329" s="1">
        <f>'RAS-funkcijski'!E35</f>
        <v>855535.5</v>
      </c>
      <c r="E1329" s="1">
        <v>0</v>
      </c>
      <c r="F1329" s="1">
        <v>0</v>
      </c>
      <c r="G1329" s="2">
        <f t="shared" si="24"/>
        <v>78656.379360000006</v>
      </c>
      <c r="H1329" s="2">
        <f t="shared" si="23"/>
        <v>0.93999999994412065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30477.279999999999</v>
      </c>
      <c r="D1337" s="1">
        <f>'RAS-funkcijski'!E43</f>
        <v>40317.71</v>
      </c>
      <c r="E1337" s="1">
        <v>0</v>
      </c>
      <c r="F1337" s="1">
        <v>0</v>
      </c>
      <c r="G1337" s="2">
        <f t="shared" si="24"/>
        <v>4333.3953000000001</v>
      </c>
      <c r="H1337" s="2">
        <f t="shared" si="23"/>
        <v>0.56999999999970896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30477.279999999999</v>
      </c>
      <c r="D1342" s="1">
        <f>'RAS-funkcijski'!E48</f>
        <v>40317.71</v>
      </c>
      <c r="E1342" s="1">
        <v>0</v>
      </c>
      <c r="F1342" s="1">
        <v>0</v>
      </c>
      <c r="G1342" s="2">
        <f t="shared" si="24"/>
        <v>4888.9587999999994</v>
      </c>
      <c r="H1342" s="2">
        <f t="shared" si="27"/>
        <v>0.56999999999970896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133321.04</v>
      </c>
      <c r="D1344" s="1">
        <f>'RAS-funkcijski'!E50</f>
        <v>178294.39</v>
      </c>
      <c r="E1344" s="1">
        <v>0</v>
      </c>
      <c r="F1344" s="1">
        <v>0</v>
      </c>
      <c r="G1344" s="2">
        <f t="shared" si="24"/>
        <v>22535.851720000002</v>
      </c>
      <c r="H1344" s="2">
        <f t="shared" si="27"/>
        <v>0.43000000002211891</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133321.04</v>
      </c>
      <c r="D1347" s="1">
        <f>'RAS-funkcijski'!E53</f>
        <v>178294.39</v>
      </c>
      <c r="E1347" s="1">
        <v>0</v>
      </c>
      <c r="F1347" s="1">
        <v>0</v>
      </c>
      <c r="G1347" s="2">
        <f t="shared" si="24"/>
        <v>24005.581180000001</v>
      </c>
      <c r="H1347" s="2">
        <f t="shared" si="27"/>
        <v>0.43000000002211891</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628884.89</v>
      </c>
      <c r="D1348" s="1">
        <f>'RAS-funkcijski'!E54</f>
        <v>597721.44999999995</v>
      </c>
      <c r="E1348" s="1">
        <v>0</v>
      </c>
      <c r="F1348" s="1">
        <v>0</v>
      </c>
      <c r="G1348" s="2">
        <f t="shared" si="24"/>
        <v>91216.38949999999</v>
      </c>
      <c r="H1348" s="2">
        <f t="shared" si="27"/>
        <v>0.55999999993946403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628884.89</v>
      </c>
      <c r="D1349" s="1">
        <f>'RAS-funkcijski'!E55</f>
        <v>597721.44999999995</v>
      </c>
      <c r="E1349" s="1">
        <v>0</v>
      </c>
      <c r="F1349" s="1">
        <v>0</v>
      </c>
      <c r="G1349" s="2">
        <f t="shared" si="24"/>
        <v>93040.717289999986</v>
      </c>
      <c r="H1349" s="2">
        <f t="shared" si="27"/>
        <v>0.55999999993946403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15885.3</v>
      </c>
      <c r="D1354" s="1">
        <f>'RAS-funkcijski'!E60</f>
        <v>12882.16</v>
      </c>
      <c r="E1354" s="1">
        <v>0</v>
      </c>
      <c r="F1354" s="1">
        <v>0</v>
      </c>
      <c r="G1354" s="2">
        <f t="shared" si="24"/>
        <v>2332.3787200000002</v>
      </c>
      <c r="H1354" s="2">
        <f t="shared" si="27"/>
        <v>0.45999999999912689</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17663.05</v>
      </c>
      <c r="D1355" s="1">
        <f>'RAS-funkcijski'!E61</f>
        <v>26319.79</v>
      </c>
      <c r="E1355" s="1">
        <v>0</v>
      </c>
      <c r="F1355" s="1">
        <v>0</v>
      </c>
      <c r="G1355" s="2">
        <f t="shared" si="24"/>
        <v>4007.2499100000005</v>
      </c>
      <c r="H1355" s="2">
        <f t="shared" si="27"/>
        <v>0.25999999999839929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17663.05</v>
      </c>
      <c r="D1358" s="1">
        <f>'RAS-funkcijski'!E64</f>
        <v>26319.79</v>
      </c>
      <c r="E1358" s="1">
        <v>0</v>
      </c>
      <c r="F1358" s="1">
        <v>0</v>
      </c>
      <c r="G1358" s="2">
        <f t="shared" si="24"/>
        <v>4218.1578</v>
      </c>
      <c r="H1358" s="2">
        <f t="shared" si="27"/>
        <v>0.25999999999839929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49806.8</v>
      </c>
      <c r="D1369" s="1">
        <f>'RAS-funkcijski'!E75</f>
        <v>76680.790000000008</v>
      </c>
      <c r="E1369" s="1">
        <v>0</v>
      </c>
      <c r="F1369" s="1">
        <v>0</v>
      </c>
      <c r="G1369" s="2">
        <f t="shared" si="24"/>
        <v>14424.954979999999</v>
      </c>
      <c r="H1369" s="2">
        <f t="shared" si="27"/>
        <v>0.40999999998894054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3129</v>
      </c>
      <c r="D1370" s="1">
        <f>'RAS-funkcijski'!E76</f>
        <v>6298.19</v>
      </c>
      <c r="E1370" s="1">
        <v>0</v>
      </c>
      <c r="F1370" s="1">
        <v>0</v>
      </c>
      <c r="G1370" s="2">
        <f t="shared" si="24"/>
        <v>1132.2273599999999</v>
      </c>
      <c r="H1370" s="2">
        <f t="shared" si="27"/>
        <v>0.18999999999959982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19900</v>
      </c>
      <c r="D1373" s="1">
        <f>'RAS-funkcijski'!E79</f>
        <v>35011.25</v>
      </c>
      <c r="E1373" s="1">
        <v>0</v>
      </c>
      <c r="F1373" s="1">
        <v>0</v>
      </c>
      <c r="G1373" s="2">
        <f t="shared" si="24"/>
        <v>6744.1875</v>
      </c>
      <c r="H1373" s="2">
        <f t="shared" si="27"/>
        <v>0.25</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26777.8</v>
      </c>
      <c r="D1375" s="1">
        <f>'RAS-funkcijski'!E81</f>
        <v>35371.35</v>
      </c>
      <c r="E1375" s="1">
        <v>0</v>
      </c>
      <c r="F1375" s="1">
        <v>0</v>
      </c>
      <c r="G1375" s="2">
        <f t="shared" si="24"/>
        <v>7509.0784999999996</v>
      </c>
      <c r="H1375" s="2">
        <f t="shared" si="27"/>
        <v>0.5499999999992724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152069.91</v>
      </c>
      <c r="D1376" s="1">
        <f>'RAS-funkcijski'!E82</f>
        <v>202569.05</v>
      </c>
      <c r="E1376" s="1">
        <v>0</v>
      </c>
      <c r="F1376" s="1">
        <v>0</v>
      </c>
      <c r="G1376" s="2">
        <f t="shared" si="24"/>
        <v>43462.224779999997</v>
      </c>
      <c r="H1376" s="2">
        <f t="shared" si="27"/>
        <v>0.13999999998486601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7205.57</v>
      </c>
      <c r="D1378" s="1">
        <f>'RAS-funkcijski'!E84</f>
        <v>31234.75</v>
      </c>
      <c r="E1378" s="1">
        <v>0</v>
      </c>
      <c r="F1378" s="1">
        <v>0</v>
      </c>
      <c r="G1378" s="2">
        <f t="shared" si="24"/>
        <v>5574.0056000000004</v>
      </c>
      <c r="H1378" s="2">
        <f t="shared" si="27"/>
        <v>0.68000000000029104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18408.93</v>
      </c>
      <c r="D1380" s="1">
        <f>'RAS-funkcijski'!E86</f>
        <v>7530</v>
      </c>
      <c r="E1380" s="1">
        <v>0</v>
      </c>
      <c r="F1380" s="1">
        <v>0</v>
      </c>
      <c r="G1380" s="2">
        <f t="shared" si="24"/>
        <v>2744.45226</v>
      </c>
      <c r="H1380" s="2">
        <f t="shared" si="27"/>
        <v>6.9999999999708962E-2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126455.41</v>
      </c>
      <c r="D1382" s="1">
        <f>'RAS-funkcijski'!E88</f>
        <v>163804.29999999999</v>
      </c>
      <c r="E1382" s="1">
        <v>0</v>
      </c>
      <c r="F1382" s="1">
        <v>0</v>
      </c>
      <c r="G1382" s="2">
        <f t="shared" si="24"/>
        <v>38141.376839999997</v>
      </c>
      <c r="H1382" s="2">
        <f t="shared" si="27"/>
        <v>0.70999999999185093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145613.76999999999</v>
      </c>
      <c r="D1401" s="1">
        <f>'RAS-funkcijski'!E107</f>
        <v>162485.67000000001</v>
      </c>
      <c r="E1401" s="1">
        <v>0</v>
      </c>
      <c r="F1401" s="1">
        <v>0</v>
      </c>
      <c r="G1401" s="2">
        <f t="shared" si="24"/>
        <v>48470.266329999999</v>
      </c>
      <c r="H1401" s="2">
        <f t="shared" si="27"/>
        <v>0.55999999999767169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118136.5</v>
      </c>
      <c r="D1402" s="1">
        <f>'RAS-funkcijski'!E108</f>
        <v>118165.35</v>
      </c>
      <c r="E1402" s="1">
        <v>0</v>
      </c>
      <c r="F1402" s="1">
        <v>0</v>
      </c>
      <c r="G1402" s="2">
        <f t="shared" si="24"/>
        <v>36864.588799999998</v>
      </c>
      <c r="H1402" s="2">
        <f t="shared" si="27"/>
        <v>0.85000000000582077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15202.53</v>
      </c>
      <c r="D1403" s="1">
        <f>'RAS-funkcijski'!E109</f>
        <v>6912.82</v>
      </c>
      <c r="E1403" s="1">
        <v>0</v>
      </c>
      <c r="F1403" s="1">
        <v>0</v>
      </c>
      <c r="G1403" s="2">
        <f t="shared" si="24"/>
        <v>3047.9578499999998</v>
      </c>
      <c r="H1403" s="2">
        <f t="shared" si="27"/>
        <v>0.6499999999996362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12274.74</v>
      </c>
      <c r="D1405" s="1">
        <f>'RAS-funkcijski'!E111</f>
        <v>15550</v>
      </c>
      <c r="E1405" s="1">
        <v>0</v>
      </c>
      <c r="F1405" s="1">
        <v>0</v>
      </c>
      <c r="G1405" s="2">
        <f t="shared" si="24"/>
        <v>4641.0971799999998</v>
      </c>
      <c r="H1405" s="2">
        <f t="shared" si="27"/>
        <v>0.26000000000021828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21857.5</v>
      </c>
      <c r="E1407" s="1">
        <v>0</v>
      </c>
      <c r="F1407" s="1">
        <v>0</v>
      </c>
      <c r="G1407" s="2">
        <f t="shared" si="24"/>
        <v>4764.9350000000004</v>
      </c>
      <c r="H1407" s="2">
        <f t="shared" si="27"/>
        <v>0.5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51215.15</v>
      </c>
      <c r="D1408" s="1">
        <f>'RAS-funkcijski'!E114</f>
        <v>280007.42000000004</v>
      </c>
      <c r="E1408" s="1">
        <v>0</v>
      </c>
      <c r="F1408" s="1">
        <v>0</v>
      </c>
      <c r="G1408" s="2">
        <f t="shared" si="24"/>
        <v>67235.298900000009</v>
      </c>
      <c r="H1408" s="2">
        <f t="shared" si="27"/>
        <v>0.57000000004336471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42721.03</v>
      </c>
      <c r="D1409" s="1">
        <f>'RAS-funkcijski'!E115</f>
        <v>271007.42000000004</v>
      </c>
      <c r="E1409" s="1">
        <v>0</v>
      </c>
      <c r="F1409" s="1">
        <v>0</v>
      </c>
      <c r="G1409" s="2">
        <f t="shared" si="24"/>
        <v>64905.681570000015</v>
      </c>
      <c r="H1409" s="2">
        <f t="shared" si="27"/>
        <v>0.45000000004074536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30460.25</v>
      </c>
      <c r="D1410" s="1">
        <f>'RAS-funkcijski'!E116</f>
        <v>262567.89</v>
      </c>
      <c r="E1410" s="1">
        <v>0</v>
      </c>
      <c r="F1410" s="1">
        <v>0</v>
      </c>
      <c r="G1410" s="2">
        <f t="shared" si="24"/>
        <v>62226.75536000001</v>
      </c>
      <c r="H1410" s="2">
        <f t="shared" si="27"/>
        <v>0.35999999998603016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12260.78</v>
      </c>
      <c r="D1411" s="1">
        <f>'RAS-funkcijski'!E117</f>
        <v>8439.5300000000007</v>
      </c>
      <c r="E1411" s="1">
        <v>0</v>
      </c>
      <c r="F1411" s="1">
        <v>0</v>
      </c>
      <c r="G1411" s="2">
        <f t="shared" si="24"/>
        <v>3292.8019200000003</v>
      </c>
      <c r="H1411" s="2">
        <f t="shared" si="27"/>
        <v>0.68999999999869033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8494.1200000000008</v>
      </c>
      <c r="D1419" s="1">
        <f>'RAS-funkcijski'!E125</f>
        <v>9000</v>
      </c>
      <c r="E1419" s="1">
        <v>0</v>
      </c>
      <c r="F1419" s="1">
        <v>0</v>
      </c>
      <c r="G1419" s="2">
        <f t="shared" si="24"/>
        <v>3205.7885200000001</v>
      </c>
      <c r="H1419" s="2">
        <f t="shared" si="27"/>
        <v>0.12000000000080036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90175.43</v>
      </c>
      <c r="D1423" s="1">
        <f>'RAS-funkcijski'!E129</f>
        <v>147072.40000000002</v>
      </c>
      <c r="E1423" s="1">
        <v>0</v>
      </c>
      <c r="F1423" s="1">
        <v>0</v>
      </c>
      <c r="G1423" s="2">
        <f t="shared" si="24"/>
        <v>48040.028750000005</v>
      </c>
      <c r="H1423" s="2">
        <f t="shared" si="27"/>
        <v>0.83000000001629815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2659.01</v>
      </c>
      <c r="D1429" s="1">
        <f>'RAS-funkcijski'!E135</f>
        <v>10400</v>
      </c>
      <c r="E1429" s="1">
        <v>0</v>
      </c>
      <c r="F1429" s="1">
        <v>0</v>
      </c>
      <c r="G1429" s="2">
        <f t="shared" si="24"/>
        <v>3073.1303100000005</v>
      </c>
      <c r="H1429" s="2">
        <f t="shared" si="27"/>
        <v>1.0000000000218279E-2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1290</v>
      </c>
      <c r="D1431" s="1">
        <f>'RAS-funkcijski'!E137</f>
        <v>1116.79</v>
      </c>
      <c r="E1431" s="1">
        <v>0</v>
      </c>
      <c r="F1431" s="1">
        <v>0</v>
      </c>
      <c r="G1431" s="2">
        <f t="shared" si="24"/>
        <v>468.63614000000007</v>
      </c>
      <c r="H1431" s="2">
        <f t="shared" si="27"/>
        <v>0.21000000000003638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86226.42</v>
      </c>
      <c r="D1434" s="1">
        <f>'RAS-funkcijski'!E140</f>
        <v>135555.61000000002</v>
      </c>
      <c r="E1434" s="1">
        <v>0</v>
      </c>
      <c r="F1434" s="1">
        <v>0</v>
      </c>
      <c r="G1434" s="2">
        <f t="shared" si="24"/>
        <v>48597.919040000008</v>
      </c>
      <c r="H1434" s="2">
        <f t="shared" si="27"/>
        <v>0.80999999998311978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1715415.3499999999</v>
      </c>
      <c r="D1435" s="13">
        <f>'RAS-funkcijski'!E141</f>
        <v>2055983.65</v>
      </c>
      <c r="E1435" s="13">
        <v>0</v>
      </c>
      <c r="F1435" s="13">
        <v>0</v>
      </c>
      <c r="G1435" s="14">
        <f t="shared" si="24"/>
        <v>798351.42304999998</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14556.26</v>
      </c>
      <c r="D1436" s="6">
        <f>'P-VRIO'!E5</f>
        <v>0</v>
      </c>
      <c r="E1436" s="6">
        <v>0</v>
      </c>
      <c r="F1436" s="6">
        <v>0</v>
      </c>
      <c r="G1436" s="7">
        <f t="shared" si="24"/>
        <v>14.55626</v>
      </c>
      <c r="H1436" s="7">
        <f t="shared" si="27"/>
        <v>0.26000000000021828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14556.26</v>
      </c>
      <c r="D1453" s="1">
        <f>'P-VRIO'!E22</f>
        <v>0</v>
      </c>
      <c r="E1453" s="1">
        <v>0</v>
      </c>
      <c r="F1453" s="1">
        <v>0</v>
      </c>
      <c r="G1453" s="2">
        <f t="shared" si="24"/>
        <v>262.01267999999999</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14556.26</v>
      </c>
      <c r="D1454" s="1">
        <f>'P-VRIO'!E23</f>
        <v>0</v>
      </c>
      <c r="E1454" s="1">
        <v>0</v>
      </c>
      <c r="F1454" s="1">
        <v>0</v>
      </c>
      <c r="G1454" s="2">
        <f t="shared" si="24"/>
        <v>276.56894</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14556.26</v>
      </c>
      <c r="D1456" s="1">
        <f>'P-VRIO'!E25</f>
        <v>0</v>
      </c>
      <c r="E1456" s="1">
        <v>0</v>
      </c>
      <c r="F1456" s="1">
        <v>0</v>
      </c>
      <c r="G1456" s="2">
        <f t="shared" si="24"/>
        <v>305.68146000000002</v>
      </c>
      <c r="H1456" s="2">
        <f t="shared" si="27"/>
        <v>0.26000000000021828</v>
      </c>
      <c r="I1456" s="10">
        <f t="shared" si="30"/>
        <v>79.477179600066734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489381.28</v>
      </c>
      <c r="D1480" s="6"/>
      <c r="E1480" s="6">
        <v>0</v>
      </c>
      <c r="F1480" s="6">
        <v>0</v>
      </c>
      <c r="G1480" s="7">
        <f t="shared" ref="G1480:G1580" si="34">B1480/1000*C1480</f>
        <v>489.38128000000006</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2383984.7699999996</v>
      </c>
      <c r="D1481" s="1">
        <v>0</v>
      </c>
      <c r="E1481" s="1">
        <v>0</v>
      </c>
      <c r="F1481" s="1">
        <v>0</v>
      </c>
      <c r="G1481" s="2">
        <f t="shared" si="34"/>
        <v>4767.9695399999991</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1125752.8</v>
      </c>
      <c r="D1483" s="1">
        <v>0</v>
      </c>
      <c r="E1483" s="1">
        <v>0</v>
      </c>
      <c r="F1483" s="1">
        <v>0</v>
      </c>
      <c r="G1483" s="2">
        <f t="shared" si="34"/>
        <v>4503.0111999999999</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239267.75</v>
      </c>
      <c r="D1484" s="1">
        <v>0</v>
      </c>
      <c r="E1484" s="1">
        <v>0</v>
      </c>
      <c r="F1484" s="1">
        <v>0</v>
      </c>
      <c r="G1484" s="2">
        <f t="shared" si="34"/>
        <v>1196.3387500000001</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391999.6</v>
      </c>
      <c r="D1485" s="1">
        <v>0</v>
      </c>
      <c r="E1485" s="1">
        <v>0</v>
      </c>
      <c r="F1485" s="1">
        <v>0</v>
      </c>
      <c r="G1485" s="2">
        <f t="shared" si="34"/>
        <v>2351.9975999999997</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23743.88</v>
      </c>
      <c r="D1486" s="1">
        <v>0</v>
      </c>
      <c r="E1486" s="1">
        <v>0</v>
      </c>
      <c r="F1486" s="1">
        <v>0</v>
      </c>
      <c r="G1486" s="2">
        <f t="shared" si="34"/>
        <v>166.20716000000002</v>
      </c>
      <c r="H1486" s="2">
        <f t="shared" si="35"/>
        <v>0.11999999999898137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34735.599999999999</v>
      </c>
      <c r="D1489" s="1">
        <v>0</v>
      </c>
      <c r="E1489" s="1">
        <v>0</v>
      </c>
      <c r="F1489" s="1">
        <v>0</v>
      </c>
      <c r="G1489" s="2">
        <f t="shared" si="34"/>
        <v>347.35599999999999</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186764.74</v>
      </c>
      <c r="D1490" s="1">
        <v>0</v>
      </c>
      <c r="E1490" s="1">
        <v>0</v>
      </c>
      <c r="F1490" s="1">
        <v>0</v>
      </c>
      <c r="G1490" s="2">
        <f t="shared" si="34"/>
        <v>2054.4121399999999</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249241.23</v>
      </c>
      <c r="D1491" s="1">
        <v>0</v>
      </c>
      <c r="E1491" s="1">
        <v>0</v>
      </c>
      <c r="F1491" s="1">
        <v>0</v>
      </c>
      <c r="G1491" s="2">
        <f t="shared" si="34"/>
        <v>2990.8947600000001</v>
      </c>
      <c r="H1491" s="2">
        <f t="shared" si="35"/>
        <v>0.23000000001047738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1256755.21</v>
      </c>
      <c r="D1492" s="1">
        <v>0</v>
      </c>
      <c r="E1492" s="1">
        <v>0</v>
      </c>
      <c r="F1492" s="1">
        <v>0</v>
      </c>
      <c r="G1492" s="2">
        <f t="shared" si="34"/>
        <v>16337.817729999999</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1476.76</v>
      </c>
      <c r="D1493" s="1">
        <v>0</v>
      </c>
      <c r="E1493" s="1">
        <v>0</v>
      </c>
      <c r="F1493" s="1">
        <v>0</v>
      </c>
      <c r="G1493" s="2">
        <f t="shared" si="34"/>
        <v>20.67464</v>
      </c>
      <c r="H1493" s="2">
        <f t="shared" si="35"/>
        <v>0.24000000000000909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1476.76</v>
      </c>
      <c r="D1497" s="1">
        <v>0</v>
      </c>
      <c r="E1497" s="1">
        <v>0</v>
      </c>
      <c r="F1497" s="1">
        <v>0</v>
      </c>
      <c r="G1497" s="2">
        <f t="shared" si="34"/>
        <v>26.581679999999999</v>
      </c>
      <c r="H1497" s="2">
        <f t="shared" si="35"/>
        <v>0.24000000000000909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2415989.69</v>
      </c>
      <c r="D1499" s="1">
        <v>0</v>
      </c>
      <c r="E1499" s="1">
        <v>0</v>
      </c>
      <c r="F1499" s="1">
        <v>0</v>
      </c>
      <c r="G1499" s="2">
        <f t="shared" si="34"/>
        <v>48319.793799999999</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1109356.68</v>
      </c>
      <c r="D1501" s="1">
        <v>0</v>
      </c>
      <c r="E1501" s="1">
        <v>0</v>
      </c>
      <c r="F1501" s="1">
        <v>0</v>
      </c>
      <c r="G1501" s="2">
        <f t="shared" si="34"/>
        <v>24405.846959999999</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226554.51</v>
      </c>
      <c r="D1502" s="1">
        <v>0</v>
      </c>
      <c r="E1502" s="1">
        <v>0</v>
      </c>
      <c r="F1502" s="1">
        <v>0</v>
      </c>
      <c r="G1502" s="2">
        <f t="shared" si="34"/>
        <v>5210.7537300000004</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385167.48</v>
      </c>
      <c r="D1503" s="1">
        <v>0</v>
      </c>
      <c r="E1503" s="1">
        <v>0</v>
      </c>
      <c r="F1503" s="1">
        <v>0</v>
      </c>
      <c r="G1503" s="2">
        <f t="shared" si="34"/>
        <v>9244.0195199999998</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23779.86</v>
      </c>
      <c r="D1504" s="1">
        <v>0</v>
      </c>
      <c r="E1504" s="1">
        <v>0</v>
      </c>
      <c r="F1504" s="1">
        <v>0</v>
      </c>
      <c r="G1504" s="2">
        <f t="shared" si="34"/>
        <v>594.49650000000008</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34735.599999999999</v>
      </c>
      <c r="D1507" s="1">
        <v>0</v>
      </c>
      <c r="E1507" s="1">
        <v>0</v>
      </c>
      <c r="F1507" s="1">
        <v>0</v>
      </c>
      <c r="G1507" s="2">
        <f t="shared" si="34"/>
        <v>972.59680000000003</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186764.74</v>
      </c>
      <c r="D1508" s="1">
        <v>0</v>
      </c>
      <c r="E1508" s="1">
        <v>0</v>
      </c>
      <c r="F1508" s="1">
        <v>0</v>
      </c>
      <c r="G1508" s="2">
        <f t="shared" si="34"/>
        <v>5416.1774599999999</v>
      </c>
      <c r="H1508" s="2">
        <f t="shared" si="35"/>
        <v>0.26000000000931323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252354.49</v>
      </c>
      <c r="D1509" s="1">
        <v>0</v>
      </c>
      <c r="E1509" s="1">
        <v>0</v>
      </c>
      <c r="F1509" s="1">
        <v>0</v>
      </c>
      <c r="G1509" s="2">
        <f t="shared" si="34"/>
        <v>7570.6346999999996</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1221004.18</v>
      </c>
      <c r="D1510" s="1">
        <v>0</v>
      </c>
      <c r="E1510" s="1">
        <v>0</v>
      </c>
      <c r="F1510" s="1">
        <v>0</v>
      </c>
      <c r="G1510" s="2">
        <f t="shared" si="34"/>
        <v>37851.129580000001</v>
      </c>
      <c r="H1510" s="2">
        <f t="shared" si="35"/>
        <v>0.17999999993480742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85628.83</v>
      </c>
      <c r="D1511" s="1">
        <v>0</v>
      </c>
      <c r="E1511" s="1">
        <v>0</v>
      </c>
      <c r="F1511" s="1">
        <v>0</v>
      </c>
      <c r="G1511" s="2">
        <f t="shared" si="34"/>
        <v>2740.1225600000002</v>
      </c>
      <c r="H1511" s="2">
        <f t="shared" si="35"/>
        <v>0.16999999999825377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85628.83</v>
      </c>
      <c r="D1515" s="1">
        <v>0</v>
      </c>
      <c r="E1515" s="1">
        <v>0</v>
      </c>
      <c r="F1515" s="1">
        <v>0</v>
      </c>
      <c r="G1515" s="2">
        <f t="shared" si="34"/>
        <v>3082.6378799999998</v>
      </c>
      <c r="H1515" s="2">
        <f t="shared" si="35"/>
        <v>0.16999999999825377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457376.35999999987</v>
      </c>
      <c r="D1517" s="1">
        <v>0</v>
      </c>
      <c r="E1517" s="1">
        <v>0</v>
      </c>
      <c r="F1517" s="1">
        <v>0</v>
      </c>
      <c r="G1517" s="2">
        <f t="shared" si="34"/>
        <v>17380.301679999993</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457376.36</v>
      </c>
      <c r="D1576" s="1">
        <v>0</v>
      </c>
      <c r="E1576" s="1">
        <v>0</v>
      </c>
      <c r="F1576" s="1">
        <v>0</v>
      </c>
      <c r="G1576" s="2">
        <f t="shared" si="34"/>
        <v>44365.50692</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58414.66</v>
      </c>
      <c r="D1578" s="1">
        <v>0</v>
      </c>
      <c r="E1578" s="1">
        <v>0</v>
      </c>
      <c r="F1578" s="1">
        <v>0</v>
      </c>
      <c r="G1578" s="2">
        <f t="shared" si="34"/>
        <v>5783.0513400000009</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36462.22</v>
      </c>
      <c r="D1579" s="1">
        <v>0</v>
      </c>
      <c r="E1579" s="1">
        <v>0</v>
      </c>
      <c r="F1579" s="1">
        <v>0</v>
      </c>
      <c r="G1579" s="2">
        <f t="shared" si="34"/>
        <v>3646.2220000000002</v>
      </c>
      <c r="H1579" s="2">
        <f t="shared" si="35"/>
        <v>0.22000000000116415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362499.48</v>
      </c>
      <c r="D1580" s="13">
        <v>0</v>
      </c>
      <c r="E1580" s="13">
        <v>0</v>
      </c>
      <c r="F1580" s="13">
        <v>0</v>
      </c>
      <c r="G1580" s="14">
        <f t="shared" si="34"/>
        <v>36612.447480000003</v>
      </c>
      <c r="H1580" s="14">
        <f t="shared" si="35"/>
        <v>0.47999999998137355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zoomScale="142" zoomScaleNormal="14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2022839.2600000002</v>
      </c>
      <c r="I16" s="170">
        <f>'PR-RAS'!E6</f>
        <v>2183392.4199999995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879826.4800000001</v>
      </c>
      <c r="I17" s="170">
        <f>'PR-RAS'!E151</f>
        <v>919493.92000000016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228076.68000000005</v>
      </c>
      <c r="I18" s="170">
        <f>'PR-RAS'!E645</f>
        <v>147314.82999999897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4280870.97</v>
      </c>
      <c r="I20" s="173">
        <f>BILANCA!E7</f>
        <v>5379065.2999999989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508397.32</v>
      </c>
      <c r="I21" s="175">
        <f>BILANCA!E68</f>
        <v>460431.43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489381.27999999997</v>
      </c>
      <c r="I22" s="175">
        <f>BILANCA!E176</f>
        <v>457376.35999999993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4299887.01</v>
      </c>
      <c r="I23" s="177">
        <f>BILANCA!E237</f>
        <v>5382120.3699999992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317881.83</v>
      </c>
      <c r="I24" s="173">
        <f>'RAS-funkcijski'!E5</f>
        <v>283564.99000000005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826231.56</v>
      </c>
      <c r="I25" s="175">
        <f>'RAS-funkcijski'!E35</f>
        <v>855535.5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126455.41</v>
      </c>
      <c r="I26" s="175">
        <f>'RAS-funkcijski'!E88</f>
        <v>163804.29999999999</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51215.15</v>
      </c>
      <c r="I27" s="175">
        <f>'RAS-funkcijski'!E114</f>
        <v>280007.42000000004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1715415.3499999999</v>
      </c>
      <c r="I28" s="179">
        <f>'RAS-funkcijski'!E141</f>
        <v>2055983.65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14556.26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14556.26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489381.28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457376.35999999987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457376.36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6" zoomScale="124" zoomScaleNormal="124"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2022839.2600000002</v>
      </c>
      <c r="E6" s="51">
        <f>E7+E44+E50+E82+E106+E124+E133+E139</f>
        <v>2183392.4199999995</v>
      </c>
      <c r="F6" s="52">
        <f t="shared" ref="F6:F131" si="0">IF(D6&lt;&gt;0,IF(E6/D6&gt;=100,"&gt;&gt;100",E6/D6*100),"-")</f>
        <v>107.93702016639716</v>
      </c>
    </row>
    <row r="7" spans="1:25" ht="12.75" customHeight="1" x14ac:dyDescent="0.2">
      <c r="A7" s="53">
        <v>61</v>
      </c>
      <c r="B7" s="294" t="s">
        <v>60</v>
      </c>
      <c r="C7" s="50" t="s">
        <v>61</v>
      </c>
      <c r="D7" s="51">
        <f t="shared" ref="D7:E7" si="1">D8+D17+D23+D29+D37+D40</f>
        <v>474738.62</v>
      </c>
      <c r="E7" s="51">
        <f t="shared" si="1"/>
        <v>604396.42999999993</v>
      </c>
      <c r="F7" s="52">
        <f t="shared" si="0"/>
        <v>127.31140980272468</v>
      </c>
    </row>
    <row r="8" spans="1:25" ht="12.75" customHeight="1" x14ac:dyDescent="0.2">
      <c r="A8" s="53">
        <v>611</v>
      </c>
      <c r="B8" s="85" t="s">
        <v>62</v>
      </c>
      <c r="C8" s="50" t="s">
        <v>63</v>
      </c>
      <c r="D8" s="51">
        <f t="shared" ref="D8:E8" si="2">SUM(D9:D14)-D15-D16</f>
        <v>441260.74</v>
      </c>
      <c r="E8" s="51">
        <f t="shared" si="2"/>
        <v>584428.98</v>
      </c>
      <c r="F8" s="52">
        <f t="shared" si="0"/>
        <v>132.44527034061539</v>
      </c>
    </row>
    <row r="9" spans="1:25" ht="12.75" customHeight="1" x14ac:dyDescent="0.2">
      <c r="A9" s="53">
        <v>6111</v>
      </c>
      <c r="B9" s="85" t="s">
        <v>64</v>
      </c>
      <c r="C9" s="50" t="s">
        <v>65</v>
      </c>
      <c r="D9" s="242">
        <v>439572.1</v>
      </c>
      <c r="E9" s="242">
        <v>584499.57999999996</v>
      </c>
      <c r="F9" s="52">
        <f t="shared" si="0"/>
        <v>132.97012708495376</v>
      </c>
    </row>
    <row r="10" spans="1:25" ht="12.75" customHeight="1" x14ac:dyDescent="0.2">
      <c r="A10" s="53">
        <v>6112</v>
      </c>
      <c r="B10" s="85" t="s">
        <v>66</v>
      </c>
      <c r="C10" s="50" t="s">
        <v>67</v>
      </c>
      <c r="D10" s="242">
        <v>25175.200000000001</v>
      </c>
      <c r="E10" s="242">
        <v>46131.61</v>
      </c>
      <c r="F10" s="52">
        <f t="shared" si="0"/>
        <v>183.2422781149703</v>
      </c>
    </row>
    <row r="11" spans="1:25" ht="12.75" customHeight="1" x14ac:dyDescent="0.2">
      <c r="A11" s="53">
        <v>6113</v>
      </c>
      <c r="B11" s="85" t="s">
        <v>68</v>
      </c>
      <c r="C11" s="50" t="s">
        <v>69</v>
      </c>
      <c r="D11" s="242">
        <v>11678.14</v>
      </c>
      <c r="E11" s="242">
        <v>12923.05</v>
      </c>
      <c r="F11" s="52">
        <f t="shared" si="0"/>
        <v>110.66017362353936</v>
      </c>
    </row>
    <row r="12" spans="1:25" ht="12.75" customHeight="1" x14ac:dyDescent="0.2">
      <c r="A12" s="53">
        <v>6114</v>
      </c>
      <c r="B12" s="85" t="s">
        <v>70</v>
      </c>
      <c r="C12" s="50" t="s">
        <v>71</v>
      </c>
      <c r="D12" s="242">
        <v>17513.78</v>
      </c>
      <c r="E12" s="242">
        <v>22637.83</v>
      </c>
      <c r="F12" s="52">
        <f t="shared" si="0"/>
        <v>129.25724772150846</v>
      </c>
    </row>
    <row r="13" spans="1:25" ht="12.75" customHeight="1" x14ac:dyDescent="0.2">
      <c r="A13" s="53">
        <v>6115</v>
      </c>
      <c r="B13" s="85" t="s">
        <v>72</v>
      </c>
      <c r="C13" s="50" t="s">
        <v>73</v>
      </c>
      <c r="D13" s="242">
        <v>21050.2</v>
      </c>
      <c r="E13" s="242">
        <v>37064.6</v>
      </c>
      <c r="F13" s="52">
        <f t="shared" si="0"/>
        <v>176.0771869150887</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73728.679999999993</v>
      </c>
      <c r="E15" s="242">
        <v>118827.69</v>
      </c>
      <c r="F15" s="52">
        <f t="shared" si="0"/>
        <v>161.16888299098807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33465.879999999997</v>
      </c>
      <c r="E23" s="51">
        <f t="shared" si="4"/>
        <v>19833.939999999999</v>
      </c>
      <c r="F23" s="52">
        <f t="shared" si="0"/>
        <v>59.266154064976028</v>
      </c>
    </row>
    <row r="24" spans="1:6" ht="12.75" customHeight="1" x14ac:dyDescent="0.2">
      <c r="A24" s="53">
        <v>6131</v>
      </c>
      <c r="B24" s="85" t="s">
        <v>94</v>
      </c>
      <c r="C24" s="50" t="s">
        <v>95</v>
      </c>
      <c r="D24" s="242">
        <v>2647.21</v>
      </c>
      <c r="E24" s="242">
        <v>2690.69</v>
      </c>
      <c r="F24" s="52">
        <f t="shared" si="0"/>
        <v>101.64248397369306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30818.67</v>
      </c>
      <c r="E27" s="242">
        <v>17143.25</v>
      </c>
      <c r="F27" s="52">
        <f t="shared" si="0"/>
        <v>55.626183738623382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v>
      </c>
      <c r="E29" s="51">
        <f t="shared" si="5"/>
        <v>133.51</v>
      </c>
      <c r="F29" s="52">
        <f t="shared" si="0"/>
        <v>1112.5833333333333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12</v>
      </c>
      <c r="E31" s="242">
        <v>0</v>
      </c>
      <c r="F31" s="52">
        <f t="shared" si="0"/>
        <v>0</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133.51</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1315961.6000000001</v>
      </c>
      <c r="E50" s="51">
        <f>E51+E54+E59+E62+E65+E68+E71+E74+E77</f>
        <v>1427007.9799999997</v>
      </c>
      <c r="F50" s="52">
        <f t="shared" si="0"/>
        <v>108.4384209995185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600361.6</v>
      </c>
      <c r="E59" s="51">
        <f t="shared" si="12"/>
        <v>958797.35999999987</v>
      </c>
      <c r="F59" s="52">
        <f t="shared" si="0"/>
        <v>159.70331213721863</v>
      </c>
    </row>
    <row r="60" spans="1:6" ht="24" x14ac:dyDescent="0.2">
      <c r="A60" s="53">
        <v>6331</v>
      </c>
      <c r="B60" s="86" t="s">
        <v>166</v>
      </c>
      <c r="C60" s="50" t="s">
        <v>167</v>
      </c>
      <c r="D60" s="242">
        <v>551071</v>
      </c>
      <c r="E60" s="242">
        <v>583334.31999999995</v>
      </c>
      <c r="F60" s="52">
        <f t="shared" si="0"/>
        <v>105.8546575668108</v>
      </c>
    </row>
    <row r="61" spans="1:6" ht="24" x14ac:dyDescent="0.2">
      <c r="A61" s="53">
        <v>6332</v>
      </c>
      <c r="B61" s="86" t="s">
        <v>168</v>
      </c>
      <c r="C61" s="50" t="s">
        <v>169</v>
      </c>
      <c r="D61" s="242">
        <v>49290.6</v>
      </c>
      <c r="E61" s="242">
        <v>375463.04</v>
      </c>
      <c r="F61" s="52">
        <f t="shared" si="0"/>
        <v>761.7335556881028</v>
      </c>
    </row>
    <row r="62" spans="1:6" ht="12.75" customHeight="1" x14ac:dyDescent="0.2">
      <c r="A62" s="53">
        <v>634</v>
      </c>
      <c r="B62" s="85" t="s">
        <v>170</v>
      </c>
      <c r="C62" s="50" t="s">
        <v>171</v>
      </c>
      <c r="D62" s="51">
        <f t="shared" ref="D62:E62" si="13">SUM(D63:D64)</f>
        <v>83035.77</v>
      </c>
      <c r="E62" s="51">
        <f t="shared" si="13"/>
        <v>18622.82</v>
      </c>
      <c r="F62" s="52">
        <f t="shared" si="0"/>
        <v>22.427467102430672</v>
      </c>
    </row>
    <row r="63" spans="1:6" ht="12.75" customHeight="1" x14ac:dyDescent="0.2">
      <c r="A63" s="53">
        <v>6341</v>
      </c>
      <c r="B63" s="85" t="s">
        <v>172</v>
      </c>
      <c r="C63" s="50" t="s">
        <v>173</v>
      </c>
      <c r="D63" s="242">
        <v>5171.8900000000003</v>
      </c>
      <c r="E63" s="242">
        <v>18622.82</v>
      </c>
      <c r="F63" s="52">
        <f t="shared" si="0"/>
        <v>360.07765053007699</v>
      </c>
    </row>
    <row r="64" spans="1:6" ht="12.75" customHeight="1" x14ac:dyDescent="0.2">
      <c r="A64" s="53">
        <v>6342</v>
      </c>
      <c r="B64" s="85" t="s">
        <v>174</v>
      </c>
      <c r="C64" s="50" t="s">
        <v>175</v>
      </c>
      <c r="D64" s="242">
        <v>77863.88</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632564.23</v>
      </c>
      <c r="E74" s="51">
        <f t="shared" si="17"/>
        <v>449587.8</v>
      </c>
      <c r="F74" s="52">
        <f t="shared" si="0"/>
        <v>71.073857590714539</v>
      </c>
    </row>
    <row r="75" spans="1:6" ht="12.75" customHeight="1" x14ac:dyDescent="0.2">
      <c r="A75" s="53" t="s">
        <v>196</v>
      </c>
      <c r="B75" s="85" t="s">
        <v>197</v>
      </c>
      <c r="C75" s="50" t="s">
        <v>196</v>
      </c>
      <c r="D75" s="242">
        <v>77120.28</v>
      </c>
      <c r="E75" s="242">
        <v>137758.38</v>
      </c>
      <c r="F75" s="52">
        <f t="shared" si="0"/>
        <v>178.6279562263</v>
      </c>
    </row>
    <row r="76" spans="1:6" ht="12.75" customHeight="1" x14ac:dyDescent="0.2">
      <c r="A76" s="53" t="s">
        <v>198</v>
      </c>
      <c r="B76" s="85" t="s">
        <v>199</v>
      </c>
      <c r="C76" s="50" t="s">
        <v>198</v>
      </c>
      <c r="D76" s="242">
        <v>555443.94999999995</v>
      </c>
      <c r="E76" s="242">
        <v>311829.42</v>
      </c>
      <c r="F76" s="52">
        <f t="shared" si="0"/>
        <v>56.140573679846554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33578.01</v>
      </c>
      <c r="E82" s="51">
        <f t="shared" si="19"/>
        <v>28701.66</v>
      </c>
      <c r="F82" s="52">
        <f t="shared" si="0"/>
        <v>85.477549146003582</v>
      </c>
    </row>
    <row r="83" spans="1:6" ht="12.75" customHeight="1" x14ac:dyDescent="0.2">
      <c r="A83" s="53">
        <v>641</v>
      </c>
      <c r="B83" s="85" t="s">
        <v>212</v>
      </c>
      <c r="C83" s="50" t="s">
        <v>213</v>
      </c>
      <c r="D83" s="51">
        <f t="shared" ref="D83:E83" si="20">SUM(D84:D90)</f>
        <v>1336.19</v>
      </c>
      <c r="E83" s="51">
        <f t="shared" si="20"/>
        <v>355.67</v>
      </c>
      <c r="F83" s="52">
        <f t="shared" si="0"/>
        <v>26.618220462658755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347.37</v>
      </c>
      <c r="F85" s="52" t="str">
        <f t="shared" si="0"/>
        <v>-</v>
      </c>
    </row>
    <row r="86" spans="1:6" ht="12.75" customHeight="1" x14ac:dyDescent="0.2">
      <c r="A86" s="53">
        <v>6414</v>
      </c>
      <c r="B86" s="85" t="s">
        <v>218</v>
      </c>
      <c r="C86" s="50" t="s">
        <v>219</v>
      </c>
      <c r="D86" s="242">
        <v>1177.01</v>
      </c>
      <c r="E86" s="242">
        <v>8.3000000000000043</v>
      </c>
      <c r="F86" s="52">
        <f t="shared" si="0"/>
        <v>0.70517667649382798</v>
      </c>
    </row>
    <row r="87" spans="1:6" ht="12.75" customHeight="1" x14ac:dyDescent="0.2">
      <c r="A87" s="53">
        <v>6415</v>
      </c>
      <c r="B87" s="85" t="s">
        <v>220</v>
      </c>
      <c r="C87" s="50" t="s">
        <v>221</v>
      </c>
      <c r="D87" s="242">
        <v>159.18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32241.82</v>
      </c>
      <c r="E91" s="51">
        <f t="shared" si="21"/>
        <v>28345.99</v>
      </c>
      <c r="F91" s="52">
        <f t="shared" si="0"/>
        <v>87.916842163376643</v>
      </c>
    </row>
    <row r="92" spans="1:6" ht="12.75" customHeight="1" x14ac:dyDescent="0.2">
      <c r="A92" s="53">
        <v>6421</v>
      </c>
      <c r="B92" s="85" t="s">
        <v>230</v>
      </c>
      <c r="C92" s="50" t="s">
        <v>231</v>
      </c>
      <c r="D92" s="242">
        <v>8160.28</v>
      </c>
      <c r="E92" s="242">
        <v>3034.46</v>
      </c>
      <c r="F92" s="52">
        <f t="shared" si="0"/>
        <v>37.185733822859021</v>
      </c>
    </row>
    <row r="93" spans="1:6" ht="12.75" customHeight="1" x14ac:dyDescent="0.2">
      <c r="A93" s="53">
        <v>6422</v>
      </c>
      <c r="B93" s="85" t="s">
        <v>232</v>
      </c>
      <c r="C93" s="50" t="s">
        <v>233</v>
      </c>
      <c r="D93" s="242">
        <v>7170</v>
      </c>
      <c r="E93" s="242">
        <v>10533.75</v>
      </c>
      <c r="F93" s="52">
        <f t="shared" si="0"/>
        <v>146.91422594142261</v>
      </c>
    </row>
    <row r="94" spans="1:6" ht="12.75" customHeight="1" x14ac:dyDescent="0.2">
      <c r="A94" s="53">
        <v>6423</v>
      </c>
      <c r="B94" s="85" t="s">
        <v>234</v>
      </c>
      <c r="C94" s="50" t="s">
        <v>235</v>
      </c>
      <c r="D94" s="242">
        <v>16414.39</v>
      </c>
      <c r="E94" s="242">
        <v>14520.19</v>
      </c>
      <c r="F94" s="52">
        <f t="shared" si="0"/>
        <v>88.460125536191114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497.15</v>
      </c>
      <c r="E97" s="242">
        <v>257.58999999999997</v>
      </c>
      <c r="F97" s="52">
        <f t="shared" si="0"/>
        <v>51.813336015287135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193693.29</v>
      </c>
      <c r="E106" s="51">
        <f t="shared" si="23"/>
        <v>107948.16</v>
      </c>
      <c r="F106" s="52">
        <f t="shared" si="0"/>
        <v>55.731491782704502</v>
      </c>
    </row>
    <row r="107" spans="1:6" ht="12.75" customHeight="1" x14ac:dyDescent="0.2">
      <c r="A107" s="53">
        <v>651</v>
      </c>
      <c r="B107" s="85" t="s">
        <v>260</v>
      </c>
      <c r="C107" s="50" t="s">
        <v>261</v>
      </c>
      <c r="D107" s="51">
        <f t="shared" ref="D107:E107" si="24">SUM(D108:D111)</f>
        <v>1732.6</v>
      </c>
      <c r="E107" s="51">
        <f t="shared" si="24"/>
        <v>1770.63</v>
      </c>
      <c r="F107" s="52">
        <f t="shared" si="0"/>
        <v>102.19496710146601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1.85</v>
      </c>
      <c r="E109" s="242">
        <v>0</v>
      </c>
      <c r="F109" s="52">
        <f t="shared" si="0"/>
        <v>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1730.75</v>
      </c>
      <c r="E111" s="242">
        <v>1770.63</v>
      </c>
      <c r="F111" s="52">
        <f t="shared" si="0"/>
        <v>102.30420338003756</v>
      </c>
    </row>
    <row r="112" spans="1:6" ht="12.75" customHeight="1" x14ac:dyDescent="0.2">
      <c r="A112" s="53">
        <v>652</v>
      </c>
      <c r="B112" s="85" t="s">
        <v>270</v>
      </c>
      <c r="C112" s="50" t="s">
        <v>271</v>
      </c>
      <c r="D112" s="51">
        <f t="shared" ref="D112:E112" si="25">SUM(D113:D119)</f>
        <v>125596.78</v>
      </c>
      <c r="E112" s="51">
        <f t="shared" si="25"/>
        <v>52735.770000000004</v>
      </c>
      <c r="F112" s="52">
        <f t="shared" si="0"/>
        <v>41.988154473386977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58.89</v>
      </c>
      <c r="E114" s="242">
        <v>79.75</v>
      </c>
      <c r="F114" s="52">
        <f t="shared" si="0"/>
        <v>135.42197317031756</v>
      </c>
    </row>
    <row r="115" spans="1:6" ht="12.75" customHeight="1" x14ac:dyDescent="0.2">
      <c r="A115" s="53">
        <v>6524</v>
      </c>
      <c r="B115" s="85" t="s">
        <v>276</v>
      </c>
      <c r="C115" s="50" t="s">
        <v>277</v>
      </c>
      <c r="D115" s="242">
        <v>105430.14</v>
      </c>
      <c r="E115" s="242">
        <v>48685.47</v>
      </c>
      <c r="F115" s="52">
        <f t="shared" si="0"/>
        <v>46.177943043611627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20107.75</v>
      </c>
      <c r="E117" s="242">
        <v>3970.55</v>
      </c>
      <c r="F117" s="52">
        <f t="shared" si="0"/>
        <v>19.746366450746603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66363.91</v>
      </c>
      <c r="E120" s="51">
        <f t="shared" si="26"/>
        <v>53441.759999999995</v>
      </c>
      <c r="F120" s="52">
        <f t="shared" si="0"/>
        <v>80.528347410512723</v>
      </c>
    </row>
    <row r="121" spans="1:6" ht="12.75" customHeight="1" x14ac:dyDescent="0.2">
      <c r="A121" s="53">
        <v>6531</v>
      </c>
      <c r="B121" s="85" t="s">
        <v>288</v>
      </c>
      <c r="C121" s="50" t="s">
        <v>289</v>
      </c>
      <c r="D121" s="242">
        <v>9420.3799999999992</v>
      </c>
      <c r="E121" s="242">
        <v>9955.1</v>
      </c>
      <c r="F121" s="52">
        <f t="shared" si="0"/>
        <v>105.67620414463113</v>
      </c>
    </row>
    <row r="122" spans="1:6" ht="12.75" customHeight="1" x14ac:dyDescent="0.2">
      <c r="A122" s="53">
        <v>6532</v>
      </c>
      <c r="B122" s="85" t="s">
        <v>290</v>
      </c>
      <c r="C122" s="50" t="s">
        <v>291</v>
      </c>
      <c r="D122" s="242">
        <v>56943.53</v>
      </c>
      <c r="E122" s="242">
        <v>43486.659999999996</v>
      </c>
      <c r="F122" s="52">
        <f t="shared" si="0"/>
        <v>76.368043920002847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4867.74</v>
      </c>
      <c r="E124" s="51">
        <f t="shared" si="27"/>
        <v>15338.19</v>
      </c>
      <c r="F124" s="52">
        <f t="shared" si="0"/>
        <v>315.09879327983833</v>
      </c>
    </row>
    <row r="125" spans="1:6" ht="12.75" customHeight="1" x14ac:dyDescent="0.2">
      <c r="A125" s="53">
        <v>661</v>
      </c>
      <c r="B125" s="86" t="s">
        <v>296</v>
      </c>
      <c r="C125" s="50" t="s">
        <v>297</v>
      </c>
      <c r="D125" s="51">
        <f t="shared" ref="D125:E125" si="28">SUM(D126:D127)</f>
        <v>4867.74</v>
      </c>
      <c r="E125" s="51">
        <f t="shared" si="28"/>
        <v>3338.19</v>
      </c>
      <c r="F125" s="52">
        <f t="shared" si="0"/>
        <v>68.577820508079739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4867.74</v>
      </c>
      <c r="E127" s="242">
        <v>3338.19</v>
      </c>
      <c r="F127" s="52">
        <f t="shared" si="0"/>
        <v>68.577820508079739</v>
      </c>
    </row>
    <row r="128" spans="1:6" ht="24" x14ac:dyDescent="0.2">
      <c r="A128" s="53">
        <v>663</v>
      </c>
      <c r="B128" s="231" t="s">
        <v>302</v>
      </c>
      <c r="C128" s="50" t="s">
        <v>303</v>
      </c>
      <c r="D128" s="51">
        <f t="shared" ref="D128:E128" si="29">SUM(D129:D132)</f>
        <v>0</v>
      </c>
      <c r="E128" s="51">
        <f t="shared" si="29"/>
        <v>12000</v>
      </c>
      <c r="F128" s="52" t="str">
        <f t="shared" si="0"/>
        <v>-</v>
      </c>
    </row>
    <row r="129" spans="1:6" ht="12.75" customHeight="1" x14ac:dyDescent="0.2">
      <c r="A129" s="53">
        <v>6631</v>
      </c>
      <c r="B129" s="86" t="s">
        <v>304</v>
      </c>
      <c r="C129" s="50" t="s">
        <v>305</v>
      </c>
      <c r="D129" s="242">
        <v>0</v>
      </c>
      <c r="E129" s="242">
        <v>12000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879826.4800000001</v>
      </c>
      <c r="E151" s="51">
        <f t="shared" si="35"/>
        <v>919493.92000000016</v>
      </c>
      <c r="F151" s="52">
        <f t="shared" si="31"/>
        <v>104.50855264097076</v>
      </c>
    </row>
    <row r="152" spans="1:6" ht="12.75" customHeight="1" x14ac:dyDescent="0.2">
      <c r="A152" s="53">
        <v>31</v>
      </c>
      <c r="B152" s="85" t="s">
        <v>349</v>
      </c>
      <c r="C152" s="50" t="s">
        <v>350</v>
      </c>
      <c r="D152" s="51">
        <f t="shared" ref="D152:E152" si="36">D153+D158+D159</f>
        <v>171306.81</v>
      </c>
      <c r="E152" s="51">
        <f t="shared" si="36"/>
        <v>240707.79</v>
      </c>
      <c r="F152" s="52">
        <f t="shared" si="31"/>
        <v>140.51268014388921</v>
      </c>
    </row>
    <row r="153" spans="1:6" ht="12.75" customHeight="1" x14ac:dyDescent="0.2">
      <c r="A153" s="53">
        <v>311</v>
      </c>
      <c r="B153" s="85" t="s">
        <v>351</v>
      </c>
      <c r="C153" s="50" t="s">
        <v>352</v>
      </c>
      <c r="D153" s="51">
        <f t="shared" ref="D153:E153" si="37">SUM(D154:D157)</f>
        <v>145229.53</v>
      </c>
      <c r="E153" s="51">
        <f t="shared" si="37"/>
        <v>203655.25</v>
      </c>
      <c r="F153" s="52">
        <f t="shared" si="31"/>
        <v>140.22991742795008</v>
      </c>
    </row>
    <row r="154" spans="1:6" ht="12.75" customHeight="1" x14ac:dyDescent="0.2">
      <c r="A154" s="53">
        <v>3111</v>
      </c>
      <c r="B154" s="85" t="s">
        <v>353</v>
      </c>
      <c r="C154" s="50" t="s">
        <v>354</v>
      </c>
      <c r="D154" s="242">
        <v>145229.53</v>
      </c>
      <c r="E154" s="242">
        <v>203655.25</v>
      </c>
      <c r="F154" s="52">
        <f t="shared" si="31"/>
        <v>140.22991742795008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3100</v>
      </c>
      <c r="E158" s="242">
        <v>3700</v>
      </c>
      <c r="F158" s="52">
        <f t="shared" si="31"/>
        <v>119.35483870967742</v>
      </c>
    </row>
    <row r="159" spans="1:6" ht="12.75" customHeight="1" x14ac:dyDescent="0.2">
      <c r="A159" s="53">
        <v>313</v>
      </c>
      <c r="B159" s="85" t="s">
        <v>363</v>
      </c>
      <c r="C159" s="50" t="s">
        <v>364</v>
      </c>
      <c r="D159" s="51">
        <f t="shared" ref="D159:E159" si="38">SUM(D160:D162)</f>
        <v>22977.279999999999</v>
      </c>
      <c r="E159" s="51">
        <f t="shared" si="38"/>
        <v>33352.54</v>
      </c>
      <c r="F159" s="52">
        <f t="shared" si="31"/>
        <v>145.15443081165395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22977.279999999999</v>
      </c>
      <c r="E161" s="242">
        <v>33352.54</v>
      </c>
      <c r="F161" s="52">
        <f t="shared" si="31"/>
        <v>145.15443081165395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386300.73</v>
      </c>
      <c r="E163" s="51">
        <f t="shared" si="39"/>
        <v>383082.44000000006</v>
      </c>
      <c r="F163" s="52">
        <f t="shared" si="31"/>
        <v>99.166895180343062</v>
      </c>
    </row>
    <row r="164" spans="1:6" ht="12.75" customHeight="1" x14ac:dyDescent="0.2">
      <c r="A164" s="53">
        <v>321</v>
      </c>
      <c r="B164" s="85" t="s">
        <v>372</v>
      </c>
      <c r="C164" s="50" t="s">
        <v>373</v>
      </c>
      <c r="D164" s="51">
        <f t="shared" ref="D164:E164" si="40">SUM(D165:D168)</f>
        <v>7061.75</v>
      </c>
      <c r="E164" s="51">
        <f t="shared" si="40"/>
        <v>7293.18</v>
      </c>
      <c r="F164" s="52">
        <f t="shared" si="31"/>
        <v>103.27723298049352</v>
      </c>
    </row>
    <row r="165" spans="1:6" ht="12.75" customHeight="1" x14ac:dyDescent="0.2">
      <c r="A165" s="53">
        <v>3211</v>
      </c>
      <c r="B165" s="85" t="s">
        <v>374</v>
      </c>
      <c r="C165" s="50" t="s">
        <v>375</v>
      </c>
      <c r="D165" s="242">
        <v>2292.1999999999998</v>
      </c>
      <c r="E165" s="242">
        <v>2333</v>
      </c>
      <c r="F165" s="52">
        <f t="shared" si="31"/>
        <v>101.77994939359567</v>
      </c>
    </row>
    <row r="166" spans="1:6" ht="12.75" customHeight="1" x14ac:dyDescent="0.2">
      <c r="A166" s="53">
        <v>3212</v>
      </c>
      <c r="B166" s="85" t="s">
        <v>376</v>
      </c>
      <c r="C166" s="50" t="s">
        <v>377</v>
      </c>
      <c r="D166" s="242">
        <v>1477.15</v>
      </c>
      <c r="E166" s="242">
        <v>1786.68</v>
      </c>
      <c r="F166" s="52">
        <f t="shared" si="31"/>
        <v>120.95454083877738</v>
      </c>
    </row>
    <row r="167" spans="1:6" ht="12.75" customHeight="1" x14ac:dyDescent="0.2">
      <c r="A167" s="53">
        <v>3213</v>
      </c>
      <c r="B167" s="85" t="s">
        <v>378</v>
      </c>
      <c r="C167" s="50" t="s">
        <v>379</v>
      </c>
      <c r="D167" s="242">
        <v>1057.8399999999999</v>
      </c>
      <c r="E167" s="242">
        <v>706.25</v>
      </c>
      <c r="F167" s="52">
        <f t="shared" si="31"/>
        <v>66.763404673674671</v>
      </c>
    </row>
    <row r="168" spans="1:6" ht="12.75" customHeight="1" x14ac:dyDescent="0.2">
      <c r="A168" s="53">
        <v>3214</v>
      </c>
      <c r="B168" s="85" t="s">
        <v>380</v>
      </c>
      <c r="C168" s="50" t="s">
        <v>381</v>
      </c>
      <c r="D168" s="242">
        <v>2234.56</v>
      </c>
      <c r="E168" s="242">
        <v>2467.25</v>
      </c>
      <c r="F168" s="52">
        <f t="shared" si="31"/>
        <v>110.41323571530862</v>
      </c>
    </row>
    <row r="169" spans="1:6" ht="12.75" customHeight="1" x14ac:dyDescent="0.2">
      <c r="A169" s="53">
        <v>322</v>
      </c>
      <c r="B169" s="85" t="s">
        <v>382</v>
      </c>
      <c r="C169" s="50" t="s">
        <v>383</v>
      </c>
      <c r="D169" s="51">
        <f t="shared" ref="D169:E169" si="41">SUM(D170:D176)</f>
        <v>54833.579999999994</v>
      </c>
      <c r="E169" s="51">
        <f t="shared" si="41"/>
        <v>60359.29</v>
      </c>
      <c r="F169" s="52">
        <f t="shared" si="31"/>
        <v>110.07723734251896</v>
      </c>
    </row>
    <row r="170" spans="1:6" ht="12.75" customHeight="1" x14ac:dyDescent="0.2">
      <c r="A170" s="53">
        <v>3221</v>
      </c>
      <c r="B170" s="85" t="s">
        <v>384</v>
      </c>
      <c r="C170" s="50" t="s">
        <v>385</v>
      </c>
      <c r="D170" s="242">
        <v>8455.48</v>
      </c>
      <c r="E170" s="242">
        <v>7955.25</v>
      </c>
      <c r="F170" s="52">
        <f t="shared" si="31"/>
        <v>94.083955020885867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37705.71</v>
      </c>
      <c r="E172" s="242">
        <v>46129.97</v>
      </c>
      <c r="F172" s="52">
        <f t="shared" si="31"/>
        <v>122.34213332675607</v>
      </c>
    </row>
    <row r="173" spans="1:6" ht="12.75" customHeight="1" x14ac:dyDescent="0.2">
      <c r="A173" s="53">
        <v>3224</v>
      </c>
      <c r="B173" s="85" t="s">
        <v>390</v>
      </c>
      <c r="C173" s="50" t="s">
        <v>391</v>
      </c>
      <c r="D173" s="242">
        <v>5528.09</v>
      </c>
      <c r="E173" s="242">
        <v>4441.29</v>
      </c>
      <c r="F173" s="52">
        <f t="shared" si="31"/>
        <v>80.340406903650262</v>
      </c>
    </row>
    <row r="174" spans="1:6" ht="12.75" customHeight="1" x14ac:dyDescent="0.2">
      <c r="A174" s="53">
        <v>3225</v>
      </c>
      <c r="B174" s="85" t="s">
        <v>392</v>
      </c>
      <c r="C174" s="50" t="s">
        <v>393</v>
      </c>
      <c r="D174" s="242">
        <v>2873.81</v>
      </c>
      <c r="E174" s="242">
        <v>1198.67</v>
      </c>
      <c r="F174" s="52">
        <f t="shared" si="31"/>
        <v>41.710133933697776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270.49</v>
      </c>
      <c r="E176" s="242">
        <v>634.11</v>
      </c>
      <c r="F176" s="52">
        <f t="shared" si="31"/>
        <v>234.43010832193428</v>
      </c>
    </row>
    <row r="177" spans="1:6" ht="12.75" customHeight="1" x14ac:dyDescent="0.2">
      <c r="A177" s="53">
        <v>323</v>
      </c>
      <c r="B177" s="85" t="s">
        <v>398</v>
      </c>
      <c r="C177" s="50" t="s">
        <v>399</v>
      </c>
      <c r="D177" s="51">
        <f t="shared" ref="D177:E177" si="42">SUM(D178:D186)</f>
        <v>293661.84999999998</v>
      </c>
      <c r="E177" s="51">
        <f t="shared" si="42"/>
        <v>282182.94</v>
      </c>
      <c r="F177" s="52">
        <f t="shared" si="31"/>
        <v>96.091112958663189</v>
      </c>
    </row>
    <row r="178" spans="1:6" ht="12.75" customHeight="1" x14ac:dyDescent="0.2">
      <c r="A178" s="53">
        <v>3231</v>
      </c>
      <c r="B178" s="85" t="s">
        <v>400</v>
      </c>
      <c r="C178" s="50" t="s">
        <v>401</v>
      </c>
      <c r="D178" s="242">
        <v>5241.34</v>
      </c>
      <c r="E178" s="242">
        <v>8589.86</v>
      </c>
      <c r="F178" s="52">
        <f t="shared" si="31"/>
        <v>163.88671599247522</v>
      </c>
    </row>
    <row r="179" spans="1:6" ht="12.75" customHeight="1" x14ac:dyDescent="0.2">
      <c r="A179" s="53">
        <v>3232</v>
      </c>
      <c r="B179" s="85" t="s">
        <v>402</v>
      </c>
      <c r="C179" s="50" t="s">
        <v>403</v>
      </c>
      <c r="D179" s="242">
        <v>154853.79999999999</v>
      </c>
      <c r="E179" s="242">
        <v>143836.21</v>
      </c>
      <c r="F179" s="52">
        <f t="shared" si="31"/>
        <v>92.885166524812433</v>
      </c>
    </row>
    <row r="180" spans="1:6" ht="12.75" customHeight="1" x14ac:dyDescent="0.2">
      <c r="A180" s="53">
        <v>3233</v>
      </c>
      <c r="B180" s="85" t="s">
        <v>404</v>
      </c>
      <c r="C180" s="50" t="s">
        <v>405</v>
      </c>
      <c r="D180" s="242">
        <v>12438.8</v>
      </c>
      <c r="E180" s="242">
        <v>12203.96</v>
      </c>
      <c r="F180" s="52">
        <f t="shared" si="31"/>
        <v>98.112036530855065</v>
      </c>
    </row>
    <row r="181" spans="1:6" ht="12.75" customHeight="1" x14ac:dyDescent="0.2">
      <c r="A181" s="53">
        <v>3234</v>
      </c>
      <c r="B181" s="85" t="s">
        <v>406</v>
      </c>
      <c r="C181" s="50" t="s">
        <v>407</v>
      </c>
      <c r="D181" s="242">
        <v>24427.51</v>
      </c>
      <c r="E181" s="242">
        <v>35026.980000000003</v>
      </c>
      <c r="F181" s="52">
        <f t="shared" si="31"/>
        <v>143.39152864946124</v>
      </c>
    </row>
    <row r="182" spans="1:6" ht="12.75" customHeight="1" x14ac:dyDescent="0.2">
      <c r="A182" s="53">
        <v>3235</v>
      </c>
      <c r="B182" s="85" t="s">
        <v>408</v>
      </c>
      <c r="C182" s="50" t="s">
        <v>409</v>
      </c>
      <c r="D182" s="242">
        <v>6726.6</v>
      </c>
      <c r="E182" s="242">
        <v>3360</v>
      </c>
      <c r="F182" s="52">
        <f t="shared" si="31"/>
        <v>49.950941040049948</v>
      </c>
    </row>
    <row r="183" spans="1:6" ht="12.75" customHeight="1" x14ac:dyDescent="0.2">
      <c r="A183" s="53">
        <v>3236</v>
      </c>
      <c r="B183" s="85" t="s">
        <v>410</v>
      </c>
      <c r="C183" s="50" t="s">
        <v>411</v>
      </c>
      <c r="D183" s="242">
        <v>1453.12</v>
      </c>
      <c r="E183" s="242">
        <v>2868.84</v>
      </c>
      <c r="F183" s="52">
        <f t="shared" si="31"/>
        <v>197.4262277031491</v>
      </c>
    </row>
    <row r="184" spans="1:6" ht="12.75" customHeight="1" x14ac:dyDescent="0.2">
      <c r="A184" s="53">
        <v>3237</v>
      </c>
      <c r="B184" s="85" t="s">
        <v>412</v>
      </c>
      <c r="C184" s="50" t="s">
        <v>413</v>
      </c>
      <c r="D184" s="242">
        <v>81422.789999999994</v>
      </c>
      <c r="E184" s="242">
        <v>67323.710000000006</v>
      </c>
      <c r="F184" s="52">
        <f t="shared" si="31"/>
        <v>82.684110922752723</v>
      </c>
    </row>
    <row r="185" spans="1:6" ht="12.75" customHeight="1" x14ac:dyDescent="0.2">
      <c r="A185" s="53">
        <v>3238</v>
      </c>
      <c r="B185" s="85" t="s">
        <v>414</v>
      </c>
      <c r="C185" s="50" t="s">
        <v>415</v>
      </c>
      <c r="D185" s="242">
        <v>0</v>
      </c>
      <c r="E185" s="242">
        <v>105</v>
      </c>
      <c r="F185" s="52" t="str">
        <f t="shared" si="31"/>
        <v>-</v>
      </c>
    </row>
    <row r="186" spans="1:6" ht="12.75" customHeight="1" x14ac:dyDescent="0.2">
      <c r="A186" s="53">
        <v>3239</v>
      </c>
      <c r="B186" s="85" t="s">
        <v>416</v>
      </c>
      <c r="C186" s="50" t="s">
        <v>417</v>
      </c>
      <c r="D186" s="242">
        <v>7097.89</v>
      </c>
      <c r="E186" s="242">
        <v>8868.3799999999992</v>
      </c>
      <c r="F186" s="52">
        <f t="shared" si="31"/>
        <v>124.94389177628842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30743.549999999996</v>
      </c>
      <c r="E188" s="51">
        <f t="shared" si="43"/>
        <v>33247.03</v>
      </c>
      <c r="F188" s="52">
        <f t="shared" si="31"/>
        <v>108.14310644021268</v>
      </c>
    </row>
    <row r="189" spans="1:6" ht="12.75" customHeight="1" x14ac:dyDescent="0.2">
      <c r="A189" s="53">
        <v>3291</v>
      </c>
      <c r="B189" s="232" t="s">
        <v>422</v>
      </c>
      <c r="C189" s="50" t="s">
        <v>423</v>
      </c>
      <c r="D189" s="242">
        <v>7339.82</v>
      </c>
      <c r="E189" s="242">
        <v>4576.09</v>
      </c>
      <c r="F189" s="52">
        <f t="shared" si="31"/>
        <v>62.34607933164574</v>
      </c>
    </row>
    <row r="190" spans="1:6" ht="12.75" customHeight="1" x14ac:dyDescent="0.2">
      <c r="A190" s="53">
        <v>3292</v>
      </c>
      <c r="B190" s="85" t="s">
        <v>424</v>
      </c>
      <c r="C190" s="50" t="s">
        <v>425</v>
      </c>
      <c r="D190" s="242">
        <v>2297.86</v>
      </c>
      <c r="E190" s="242">
        <v>2132.38</v>
      </c>
      <c r="F190" s="52">
        <f t="shared" si="31"/>
        <v>92.798516880923984</v>
      </c>
    </row>
    <row r="191" spans="1:6" ht="12.75" customHeight="1" x14ac:dyDescent="0.2">
      <c r="A191" s="53">
        <v>3293</v>
      </c>
      <c r="B191" s="85" t="s">
        <v>426</v>
      </c>
      <c r="C191" s="50" t="s">
        <v>427</v>
      </c>
      <c r="D191" s="242">
        <v>13048.88</v>
      </c>
      <c r="E191" s="242">
        <v>17724.29</v>
      </c>
      <c r="F191" s="52">
        <f t="shared" si="31"/>
        <v>135.82997161442211</v>
      </c>
    </row>
    <row r="192" spans="1:6" ht="12.75" customHeight="1" x14ac:dyDescent="0.2">
      <c r="A192" s="53">
        <v>3294</v>
      </c>
      <c r="B192" s="85" t="s">
        <v>428</v>
      </c>
      <c r="C192" s="50" t="s">
        <v>429</v>
      </c>
      <c r="D192" s="242">
        <v>3327.8</v>
      </c>
      <c r="E192" s="242">
        <v>3327.8</v>
      </c>
      <c r="F192" s="52">
        <f t="shared" si="31"/>
        <v>100</v>
      </c>
    </row>
    <row r="193" spans="1:6" ht="12.75" customHeight="1" x14ac:dyDescent="0.2">
      <c r="A193" s="53">
        <v>3295</v>
      </c>
      <c r="B193" s="85" t="s">
        <v>430</v>
      </c>
      <c r="C193" s="50" t="s">
        <v>431</v>
      </c>
      <c r="D193" s="242">
        <v>3285.09</v>
      </c>
      <c r="E193" s="242">
        <v>3143.46</v>
      </c>
      <c r="F193" s="52">
        <f t="shared" si="31"/>
        <v>95.688702592623031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1444.1</v>
      </c>
      <c r="E195" s="242">
        <v>2343.0100000000002</v>
      </c>
      <c r="F195" s="52">
        <f t="shared" si="31"/>
        <v>162.24707430233366</v>
      </c>
    </row>
    <row r="196" spans="1:6" ht="12.75" customHeight="1" x14ac:dyDescent="0.2">
      <c r="A196" s="53">
        <v>34</v>
      </c>
      <c r="B196" s="232" t="s">
        <v>436</v>
      </c>
      <c r="C196" s="50" t="s">
        <v>437</v>
      </c>
      <c r="D196" s="51">
        <f t="shared" ref="D196:E196" si="44">D197+D202+D210</f>
        <v>19539.140000000003</v>
      </c>
      <c r="E196" s="51">
        <f t="shared" si="44"/>
        <v>23424.02</v>
      </c>
      <c r="F196" s="52">
        <f t="shared" si="31"/>
        <v>119.88255368455314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17010.240000000002</v>
      </c>
      <c r="E202" s="51">
        <f t="shared" si="46"/>
        <v>20810.330000000002</v>
      </c>
      <c r="F202" s="52">
        <f t="shared" si="31"/>
        <v>122.34001401508738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17010.240000000002</v>
      </c>
      <c r="E205" s="242">
        <v>20810.330000000002</v>
      </c>
      <c r="F205" s="52">
        <f t="shared" si="31"/>
        <v>122.34001401508738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2528.9</v>
      </c>
      <c r="E210" s="51">
        <f t="shared" si="47"/>
        <v>2613.69</v>
      </c>
      <c r="F210" s="52">
        <f t="shared" si="31"/>
        <v>103.35284115623394</v>
      </c>
    </row>
    <row r="211" spans="1:6" ht="12.75" customHeight="1" x14ac:dyDescent="0.2">
      <c r="A211" s="53">
        <v>3431</v>
      </c>
      <c r="B211" s="232" t="s">
        <v>466</v>
      </c>
      <c r="C211" s="50" t="s">
        <v>467</v>
      </c>
      <c r="D211" s="242">
        <v>2518.2600000000002</v>
      </c>
      <c r="E211" s="242">
        <v>2613.69</v>
      </c>
      <c r="F211" s="52">
        <f t="shared" si="31"/>
        <v>103.78952133616069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10.64</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112255.99</v>
      </c>
      <c r="E224" s="51">
        <f t="shared" si="51"/>
        <v>124018.54</v>
      </c>
      <c r="F224" s="52">
        <f t="shared" ref="F224:F235" si="52">IF(D224&lt;&gt;0,IF(E224/D224&gt;=100,"&gt;&gt;100",E224/D224*100),"-")</f>
        <v>110.47832725897297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457.28</v>
      </c>
      <c r="E236" s="51">
        <f t="shared" si="56"/>
        <v>0</v>
      </c>
      <c r="F236" s="52">
        <f t="shared" ref="F236:F239" si="57">IF(D236&lt;&gt;0,IF(E236/D236&gt;=100,"&gt;&gt;100",E236/D236*100),"-")</f>
        <v>0</v>
      </c>
    </row>
    <row r="237" spans="1:6" ht="12.75" customHeight="1" x14ac:dyDescent="0.2">
      <c r="A237" s="53" t="s">
        <v>518</v>
      </c>
      <c r="B237" s="85" t="s">
        <v>519</v>
      </c>
      <c r="C237" s="50" t="s">
        <v>518</v>
      </c>
      <c r="D237" s="242">
        <v>457.28</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111798.71</v>
      </c>
      <c r="E240" s="51">
        <f t="shared" si="58"/>
        <v>124018.54</v>
      </c>
      <c r="F240" s="52">
        <f t="shared" ref="F240:F243" si="59">IF(D240&lt;&gt;0,IF(E240/D240&gt;=100,"&gt;&gt;100",E240/D240*100),"-")</f>
        <v>110.93020661866314</v>
      </c>
    </row>
    <row r="241" spans="1:6" ht="24" x14ac:dyDescent="0.2">
      <c r="A241" s="53">
        <v>3672</v>
      </c>
      <c r="B241" s="85" t="s">
        <v>526</v>
      </c>
      <c r="C241" s="50" t="s">
        <v>527</v>
      </c>
      <c r="D241" s="242">
        <v>111798.71</v>
      </c>
      <c r="E241" s="242">
        <v>124018.54</v>
      </c>
      <c r="F241" s="52">
        <f t="shared" si="59"/>
        <v>110.93020661866314</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27526.91</v>
      </c>
      <c r="E252" s="51">
        <f t="shared" si="63"/>
        <v>31405.599999999999</v>
      </c>
      <c r="F252" s="52">
        <f t="shared" ref="F252:F258" si="64">IF(D252&lt;&gt;0,IF(E252/D252&gt;=100,"&gt;&gt;100",E252/D252*100),"-")</f>
        <v>114.09053903979778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27526.91</v>
      </c>
      <c r="E259" s="51">
        <f t="shared" si="66"/>
        <v>31405.599999999999</v>
      </c>
      <c r="F259" s="52">
        <f t="shared" ref="F259:F262" si="67">IF(D259&lt;&gt;0,IF(E259/D259&gt;=100,"&gt;&gt;100",E259/D259*100),"-")</f>
        <v>114.09053903979778</v>
      </c>
    </row>
    <row r="260" spans="1:6" ht="12.75" customHeight="1" x14ac:dyDescent="0.2">
      <c r="A260" s="53">
        <v>3721</v>
      </c>
      <c r="B260" s="85" t="s">
        <v>560</v>
      </c>
      <c r="C260" s="50" t="s">
        <v>561</v>
      </c>
      <c r="D260" s="242">
        <v>24653.91</v>
      </c>
      <c r="E260" s="242">
        <v>28641.01</v>
      </c>
      <c r="F260" s="52">
        <f t="shared" si="67"/>
        <v>116.1722826115614</v>
      </c>
    </row>
    <row r="261" spans="1:6" ht="12.75" customHeight="1" x14ac:dyDescent="0.2">
      <c r="A261" s="53">
        <v>3722</v>
      </c>
      <c r="B261" s="85" t="s">
        <v>562</v>
      </c>
      <c r="C261" s="50" t="s">
        <v>563</v>
      </c>
      <c r="D261" s="242">
        <v>2873</v>
      </c>
      <c r="E261" s="242">
        <v>2764.59</v>
      </c>
      <c r="F261" s="52">
        <f t="shared" si="67"/>
        <v>96.22659241211278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162896.9</v>
      </c>
      <c r="E263" s="51">
        <f t="shared" si="68"/>
        <v>116855.53</v>
      </c>
      <c r="F263" s="52">
        <f t="shared" ref="F263:F267" si="69">IF(D263&lt;&gt;0,IF(E263/D263&gt;=100,"&gt;&gt;100",E263/D263*100),"-")</f>
        <v>71.735883248852488</v>
      </c>
    </row>
    <row r="264" spans="1:6" ht="12.75" customHeight="1" x14ac:dyDescent="0.2">
      <c r="A264" s="53">
        <v>381</v>
      </c>
      <c r="B264" s="85" t="s">
        <v>568</v>
      </c>
      <c r="C264" s="50" t="s">
        <v>569</v>
      </c>
      <c r="D264" s="51">
        <f t="shared" ref="D264:E264" si="70">SUM(D265:D267)</f>
        <v>97277.09</v>
      </c>
      <c r="E264" s="51">
        <f t="shared" si="70"/>
        <v>90805.99</v>
      </c>
      <c r="F264" s="52">
        <f t="shared" si="69"/>
        <v>93.347765645538942</v>
      </c>
    </row>
    <row r="265" spans="1:6" ht="12.75" customHeight="1" x14ac:dyDescent="0.2">
      <c r="A265" s="53">
        <v>3811</v>
      </c>
      <c r="B265" s="85" t="s">
        <v>570</v>
      </c>
      <c r="C265" s="50" t="s">
        <v>571</v>
      </c>
      <c r="D265" s="242">
        <v>97277.09</v>
      </c>
      <c r="E265" s="242">
        <v>90805.99</v>
      </c>
      <c r="F265" s="52">
        <f t="shared" si="69"/>
        <v>93.347765645538942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35300</v>
      </c>
      <c r="E268" s="51">
        <f t="shared" si="71"/>
        <v>8250</v>
      </c>
      <c r="F268" s="52">
        <f t="shared" ref="F268:F272" si="72">IF(D268&lt;&gt;0,IF(E268/D268&gt;=100,"&gt;&gt;100",E268/D268*100),"-")</f>
        <v>23.371104815864022</v>
      </c>
    </row>
    <row r="269" spans="1:6" ht="12.75" customHeight="1" x14ac:dyDescent="0.2">
      <c r="A269" s="53">
        <v>3821</v>
      </c>
      <c r="B269" s="85" t="s">
        <v>578</v>
      </c>
      <c r="C269" s="50" t="s">
        <v>579</v>
      </c>
      <c r="D269" s="242">
        <v>35300</v>
      </c>
      <c r="E269" s="242">
        <v>8250</v>
      </c>
      <c r="F269" s="52">
        <f t="shared" si="72"/>
        <v>23.371104815864022</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1288.77</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1288.77</v>
      </c>
      <c r="E277" s="242">
        <v>0</v>
      </c>
      <c r="F277" s="52">
        <f t="shared" si="74"/>
        <v>0</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29031.040000000001</v>
      </c>
      <c r="E279" s="51">
        <f t="shared" si="75"/>
        <v>17799.54</v>
      </c>
      <c r="F279" s="52">
        <f t="shared" si="74"/>
        <v>61.312099049844583</v>
      </c>
    </row>
    <row r="280" spans="1:6" ht="24" x14ac:dyDescent="0.2">
      <c r="A280" s="53">
        <v>3861</v>
      </c>
      <c r="B280" s="85" t="s">
        <v>599</v>
      </c>
      <c r="C280" s="50" t="s">
        <v>600</v>
      </c>
      <c r="D280" s="242">
        <v>29031.040000000001</v>
      </c>
      <c r="E280" s="242">
        <v>17799.54</v>
      </c>
      <c r="F280" s="52">
        <f t="shared" si="74"/>
        <v>61.312099049844583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879826.4800000001</v>
      </c>
      <c r="E289" s="51">
        <f t="shared" si="79"/>
        <v>919493.92000000016</v>
      </c>
      <c r="F289" s="52">
        <f t="shared" si="76"/>
        <v>104.50855264097076</v>
      </c>
    </row>
    <row r="290" spans="1:6" ht="12.75" customHeight="1" x14ac:dyDescent="0.2">
      <c r="A290" s="53" t="s">
        <v>609</v>
      </c>
      <c r="B290" s="85" t="s">
        <v>620</v>
      </c>
      <c r="C290" s="50" t="s">
        <v>621</v>
      </c>
      <c r="D290" s="51">
        <f>IF(D6&gt;=D289,D6-D289,0)</f>
        <v>1143012.7800000003</v>
      </c>
      <c r="E290" s="51">
        <f>IF(E6&gt;=E289,E6-E289,0)</f>
        <v>1263898.4999999993</v>
      </c>
      <c r="F290" s="52">
        <f t="shared" si="76"/>
        <v>110.57606022567823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268055.93</v>
      </c>
      <c r="E292" s="242">
        <v>843524.36</v>
      </c>
      <c r="F292" s="52">
        <f t="shared" si="76"/>
        <v>314.68222322110165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41465.699999999997</v>
      </c>
      <c r="E294" s="242">
        <v>23591.260000000009</v>
      </c>
      <c r="F294" s="52">
        <f t="shared" si="76"/>
        <v>56.893432403166976</v>
      </c>
    </row>
    <row r="295" spans="1:6" ht="24" x14ac:dyDescent="0.2">
      <c r="A295" s="53">
        <v>9661</v>
      </c>
      <c r="B295" s="85" t="s">
        <v>630</v>
      </c>
      <c r="C295" s="50" t="s">
        <v>631</v>
      </c>
      <c r="D295" s="242">
        <v>561.98</v>
      </c>
      <c r="E295" s="242">
        <v>391.95999999999913</v>
      </c>
      <c r="F295" s="52">
        <f t="shared" si="76"/>
        <v>69.746254315100018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4.67</v>
      </c>
      <c r="E311" s="51">
        <f t="shared" si="85"/>
        <v>0</v>
      </c>
      <c r="F311" s="52">
        <f t="shared" si="81"/>
        <v>0</v>
      </c>
    </row>
    <row r="312" spans="1:6" ht="12.75" customHeight="1" x14ac:dyDescent="0.2">
      <c r="A312" s="53">
        <v>721</v>
      </c>
      <c r="B312" s="85" t="s">
        <v>663</v>
      </c>
      <c r="C312" s="50" t="s">
        <v>664</v>
      </c>
      <c r="D312" s="51">
        <f t="shared" ref="D312:E312" si="86">SUM(D313:D316)</f>
        <v>4.67</v>
      </c>
      <c r="E312" s="51">
        <f t="shared" si="86"/>
        <v>0</v>
      </c>
      <c r="F312" s="52">
        <f t="shared" si="81"/>
        <v>0</v>
      </c>
    </row>
    <row r="313" spans="1:6" ht="12.75" customHeight="1" x14ac:dyDescent="0.2">
      <c r="A313" s="53">
        <v>7211</v>
      </c>
      <c r="B313" s="85" t="s">
        <v>665</v>
      </c>
      <c r="C313" s="50" t="s">
        <v>666</v>
      </c>
      <c r="D313" s="242">
        <v>4.67</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947387.57999999984</v>
      </c>
      <c r="E350" s="51">
        <f t="shared" si="95"/>
        <v>1260508.27</v>
      </c>
      <c r="F350" s="52">
        <f t="shared" si="81"/>
        <v>133.05095998830808</v>
      </c>
    </row>
    <row r="351" spans="1:6" ht="12.75" customHeight="1" x14ac:dyDescent="0.2">
      <c r="A351" s="53">
        <v>41</v>
      </c>
      <c r="B351" s="85" t="s">
        <v>741</v>
      </c>
      <c r="C351" s="50" t="s">
        <v>742</v>
      </c>
      <c r="D351" s="51">
        <f t="shared" ref="D351:E351" si="96">D352+D356</f>
        <v>10847.76</v>
      </c>
      <c r="E351" s="51">
        <f t="shared" si="96"/>
        <v>4000</v>
      </c>
      <c r="F351" s="52">
        <f t="shared" si="81"/>
        <v>36.873972138026652</v>
      </c>
    </row>
    <row r="352" spans="1:6" ht="12.75" customHeight="1" x14ac:dyDescent="0.2">
      <c r="A352" s="53">
        <v>411</v>
      </c>
      <c r="B352" s="85" t="s">
        <v>743</v>
      </c>
      <c r="C352" s="50" t="s">
        <v>744</v>
      </c>
      <c r="D352" s="51">
        <f t="shared" ref="D352:E352" si="97">SUM(D353:D355)</f>
        <v>10847.76</v>
      </c>
      <c r="E352" s="51">
        <f t="shared" si="97"/>
        <v>4000</v>
      </c>
      <c r="F352" s="52">
        <f t="shared" si="81"/>
        <v>36.873972138026652</v>
      </c>
    </row>
    <row r="353" spans="1:6" ht="12.75" customHeight="1" x14ac:dyDescent="0.2">
      <c r="A353" s="53">
        <v>4111</v>
      </c>
      <c r="B353" s="85" t="s">
        <v>641</v>
      </c>
      <c r="C353" s="50" t="s">
        <v>745</v>
      </c>
      <c r="D353" s="242">
        <v>10847.76</v>
      </c>
      <c r="E353" s="242">
        <v>4000</v>
      </c>
      <c r="F353" s="52">
        <f t="shared" si="81"/>
        <v>36.873972138026652</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748981.25999999989</v>
      </c>
      <c r="E363" s="51">
        <f t="shared" si="99"/>
        <v>791822.64</v>
      </c>
      <c r="F363" s="52">
        <f t="shared" si="81"/>
        <v>105.71995352727519</v>
      </c>
    </row>
    <row r="364" spans="1:6" ht="12.75" customHeight="1" x14ac:dyDescent="0.2">
      <c r="A364" s="53">
        <v>421</v>
      </c>
      <c r="B364" s="85" t="s">
        <v>759</v>
      </c>
      <c r="C364" s="50" t="s">
        <v>760</v>
      </c>
      <c r="D364" s="51">
        <f t="shared" ref="D364:E364" si="100">SUM(D365:D368)</f>
        <v>660783.1399999999</v>
      </c>
      <c r="E364" s="51">
        <f t="shared" si="100"/>
        <v>735214.97</v>
      </c>
      <c r="F364" s="52">
        <f t="shared" si="81"/>
        <v>111.2641841921088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8175</v>
      </c>
      <c r="E366" s="242">
        <v>75666</v>
      </c>
      <c r="F366" s="52">
        <f t="shared" si="81"/>
        <v>925.57798165137615</v>
      </c>
    </row>
    <row r="367" spans="1:6" ht="12.75" customHeight="1" x14ac:dyDescent="0.2">
      <c r="A367" s="53">
        <v>4213</v>
      </c>
      <c r="B367" s="85" t="s">
        <v>669</v>
      </c>
      <c r="C367" s="50" t="s">
        <v>763</v>
      </c>
      <c r="D367" s="242">
        <v>582386.71</v>
      </c>
      <c r="E367" s="242">
        <v>579732.81999999995</v>
      </c>
      <c r="F367" s="52">
        <f t="shared" si="81"/>
        <v>99.544307939307203</v>
      </c>
    </row>
    <row r="368" spans="1:6" ht="12.75" customHeight="1" x14ac:dyDescent="0.2">
      <c r="A368" s="53">
        <v>4214</v>
      </c>
      <c r="B368" s="85" t="s">
        <v>671</v>
      </c>
      <c r="C368" s="50" t="s">
        <v>764</v>
      </c>
      <c r="D368" s="242">
        <v>70221.429999999993</v>
      </c>
      <c r="E368" s="242">
        <v>79816.149999999994</v>
      </c>
      <c r="F368" s="52">
        <f t="shared" si="81"/>
        <v>113.66352123561141</v>
      </c>
    </row>
    <row r="369" spans="1:6" ht="12.75" customHeight="1" x14ac:dyDescent="0.2">
      <c r="A369" s="53">
        <v>422</v>
      </c>
      <c r="B369" s="85" t="s">
        <v>765</v>
      </c>
      <c r="C369" s="50" t="s">
        <v>766</v>
      </c>
      <c r="D369" s="51">
        <f t="shared" ref="D369:E369" si="101">SUM(D370:D377)</f>
        <v>84898.12</v>
      </c>
      <c r="E369" s="51">
        <f t="shared" si="101"/>
        <v>53795.17</v>
      </c>
      <c r="F369" s="52">
        <f t="shared" si="81"/>
        <v>63.364383098235862</v>
      </c>
    </row>
    <row r="370" spans="1:6" ht="12.75" customHeight="1" x14ac:dyDescent="0.2">
      <c r="A370" s="53">
        <v>4221</v>
      </c>
      <c r="B370" s="85" t="s">
        <v>675</v>
      </c>
      <c r="C370" s="50" t="s">
        <v>767</v>
      </c>
      <c r="D370" s="242">
        <v>5862.25</v>
      </c>
      <c r="E370" s="242">
        <v>4232.45</v>
      </c>
      <c r="F370" s="52">
        <f t="shared" si="81"/>
        <v>72.198387990959105</v>
      </c>
    </row>
    <row r="371" spans="1:6" ht="12.75" customHeight="1" x14ac:dyDescent="0.2">
      <c r="A371" s="53">
        <v>4222</v>
      </c>
      <c r="B371" s="85" t="s">
        <v>768</v>
      </c>
      <c r="C371" s="50" t="s">
        <v>769</v>
      </c>
      <c r="D371" s="242">
        <v>4190</v>
      </c>
      <c r="E371" s="242">
        <v>635.70000000000005</v>
      </c>
      <c r="F371" s="52">
        <f t="shared" si="81"/>
        <v>15.171837708830548</v>
      </c>
    </row>
    <row r="372" spans="1:6" ht="12.75" customHeight="1" x14ac:dyDescent="0.2">
      <c r="A372" s="53">
        <v>4223</v>
      </c>
      <c r="B372" s="85" t="s">
        <v>679</v>
      </c>
      <c r="C372" s="50" t="s">
        <v>770</v>
      </c>
      <c r="D372" s="242">
        <v>6513.65</v>
      </c>
      <c r="E372" s="242">
        <v>6627.45</v>
      </c>
      <c r="F372" s="52">
        <f t="shared" si="81"/>
        <v>101.74710032009703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14618.75</v>
      </c>
      <c r="E375" s="242">
        <v>15697.5</v>
      </c>
      <c r="F375" s="52">
        <f t="shared" si="81"/>
        <v>107.37922188969644</v>
      </c>
    </row>
    <row r="376" spans="1:6" ht="12.75" customHeight="1" x14ac:dyDescent="0.2">
      <c r="A376" s="53">
        <v>4227</v>
      </c>
      <c r="B376" s="232" t="s">
        <v>687</v>
      </c>
      <c r="C376" s="50" t="s">
        <v>774</v>
      </c>
      <c r="D376" s="242">
        <v>53713.47</v>
      </c>
      <c r="E376" s="242">
        <v>26602.07</v>
      </c>
      <c r="F376" s="52">
        <f t="shared" si="81"/>
        <v>49.525882427629419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3300</v>
      </c>
      <c r="E391" s="51">
        <f t="shared" si="105"/>
        <v>2812.5</v>
      </c>
      <c r="F391" s="52">
        <f t="shared" si="81"/>
        <v>85.227272727272734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3300</v>
      </c>
      <c r="E393" s="242">
        <v>2812.5</v>
      </c>
      <c r="F393" s="52">
        <f t="shared" si="81"/>
        <v>85.227272727272734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187558.56</v>
      </c>
      <c r="E402" s="51">
        <f t="shared" si="109"/>
        <v>464685.63</v>
      </c>
      <c r="F402" s="52">
        <f t="shared" si="81"/>
        <v>247.75495717177614</v>
      </c>
    </row>
    <row r="403" spans="1:6" ht="12.75" customHeight="1" x14ac:dyDescent="0.2">
      <c r="A403" s="53">
        <v>451</v>
      </c>
      <c r="B403" s="85" t="s">
        <v>812</v>
      </c>
      <c r="C403" s="50" t="s">
        <v>813</v>
      </c>
      <c r="D403" s="242">
        <v>187558.56</v>
      </c>
      <c r="E403" s="242">
        <v>464685.63</v>
      </c>
      <c r="F403" s="52">
        <f t="shared" si="81"/>
        <v>247.75495717177614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947382.9099999998</v>
      </c>
      <c r="E408" s="51">
        <f t="shared" si="111"/>
        <v>1260508.27</v>
      </c>
      <c r="F408" s="52">
        <f t="shared" si="81"/>
        <v>133.05161584559301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250388.31</v>
      </c>
      <c r="E410" s="242">
        <v>630226.87</v>
      </c>
      <c r="F410" s="52">
        <f t="shared" si="81"/>
        <v>251.69979780605573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2022843.9300000002</v>
      </c>
      <c r="E412" s="51">
        <f>E6+E298</f>
        <v>2183392.4199999995</v>
      </c>
      <c r="F412" s="52">
        <f t="shared" si="81"/>
        <v>107.9367709796573</v>
      </c>
    </row>
    <row r="413" spans="1:6" ht="12.75" customHeight="1" x14ac:dyDescent="0.2">
      <c r="A413" s="53" t="s">
        <v>609</v>
      </c>
      <c r="B413" s="85" t="s">
        <v>832</v>
      </c>
      <c r="C413" s="50" t="s">
        <v>833</v>
      </c>
      <c r="D413" s="51">
        <f t="shared" ref="D413:E413" si="112">D289+D350</f>
        <v>1827214.06</v>
      </c>
      <c r="E413" s="51">
        <f t="shared" si="112"/>
        <v>2180002.1900000004</v>
      </c>
      <c r="F413" s="52">
        <f t="shared" si="81"/>
        <v>119.30743297804966</v>
      </c>
    </row>
    <row r="414" spans="1:6" ht="12.75" customHeight="1" x14ac:dyDescent="0.2">
      <c r="A414" s="53" t="s">
        <v>609</v>
      </c>
      <c r="B414" s="85" t="s">
        <v>834</v>
      </c>
      <c r="C414" s="50" t="s">
        <v>835</v>
      </c>
      <c r="D414" s="51">
        <f t="shared" ref="D414:E414" si="113">IF(D412&gt;=D413,D412-D413,0)</f>
        <v>195629.87000000011</v>
      </c>
      <c r="E414" s="51">
        <f t="shared" si="113"/>
        <v>3390.2299999990501</v>
      </c>
      <c r="F414" s="52">
        <f t="shared" si="81"/>
        <v>1.7329817782933905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17667.619999999995</v>
      </c>
      <c r="E416" s="51">
        <f t="shared" si="115"/>
        <v>213297.49</v>
      </c>
      <c r="F416" s="52">
        <f t="shared" si="81"/>
        <v>1207.2791355032543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41465.699999999997</v>
      </c>
      <c r="E418" s="62">
        <f t="shared" si="117"/>
        <v>23591.260000000009</v>
      </c>
      <c r="F418" s="57">
        <f t="shared" si="81"/>
        <v>56.893432403166976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110725.23</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109248.48</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109248.48</v>
      </c>
      <c r="E427" s="51">
        <f t="shared" si="122"/>
        <v>0</v>
      </c>
      <c r="F427" s="52">
        <f t="shared" si="119"/>
        <v>0</v>
      </c>
    </row>
    <row r="428" spans="1:6" ht="24" x14ac:dyDescent="0.2">
      <c r="A428" s="53">
        <v>8121</v>
      </c>
      <c r="B428" s="232" t="s">
        <v>863</v>
      </c>
      <c r="C428" s="50" t="s">
        <v>864</v>
      </c>
      <c r="D428" s="242">
        <v>109248.48</v>
      </c>
      <c r="E428" s="242">
        <v>0</v>
      </c>
      <c r="F428" s="52">
        <f t="shared" si="119"/>
        <v>0</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1476.75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1476.75</v>
      </c>
      <c r="E507" s="51">
        <f t="shared" si="142"/>
        <v>0</v>
      </c>
      <c r="F507" s="52">
        <f t="shared" si="119"/>
        <v>0</v>
      </c>
    </row>
    <row r="508" spans="1:6" ht="12.75" customHeight="1" x14ac:dyDescent="0.2">
      <c r="A508" s="53">
        <v>8471</v>
      </c>
      <c r="B508" s="85" t="s">
        <v>1023</v>
      </c>
      <c r="C508" s="50" t="s">
        <v>1024</v>
      </c>
      <c r="D508" s="242">
        <v>1476.75</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95946.04</v>
      </c>
      <c r="E528" s="51">
        <f t="shared" si="148"/>
        <v>84152.08</v>
      </c>
      <c r="F528" s="52">
        <f t="shared" si="119"/>
        <v>87.707715711873064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95946.04</v>
      </c>
      <c r="E593" s="51">
        <f t="shared" si="167"/>
        <v>84152.08</v>
      </c>
      <c r="F593" s="52">
        <f t="shared" si="119"/>
        <v>87.707715711873064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76315.679999999993</v>
      </c>
      <c r="E605" s="51">
        <f t="shared" si="171"/>
        <v>82675.320000000007</v>
      </c>
      <c r="F605" s="52">
        <f t="shared" si="119"/>
        <v>108.33333333333334</v>
      </c>
    </row>
    <row r="606" spans="1:6" ht="24" x14ac:dyDescent="0.2">
      <c r="A606" s="53">
        <v>5443</v>
      </c>
      <c r="B606" s="85" t="s">
        <v>1210</v>
      </c>
      <c r="C606" s="50" t="s">
        <v>1211</v>
      </c>
      <c r="D606" s="242">
        <v>76315.679999999993</v>
      </c>
      <c r="E606" s="242">
        <v>82675.320000000007</v>
      </c>
      <c r="F606" s="52">
        <f t="shared" si="119"/>
        <v>108.33333333333334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19630.36</v>
      </c>
      <c r="E617" s="51">
        <f t="shared" si="173"/>
        <v>1476.76</v>
      </c>
      <c r="F617" s="52">
        <f t="shared" si="119"/>
        <v>7.5228370748167626</v>
      </c>
    </row>
    <row r="618" spans="1:6" ht="12.75" customHeight="1" x14ac:dyDescent="0.2">
      <c r="A618" s="53">
        <v>5471</v>
      </c>
      <c r="B618" s="85" t="s">
        <v>1234</v>
      </c>
      <c r="C618" s="50" t="s">
        <v>1235</v>
      </c>
      <c r="D618" s="242">
        <v>19630.36</v>
      </c>
      <c r="E618" s="242">
        <v>1476.76</v>
      </c>
      <c r="F618" s="52">
        <f t="shared" si="119"/>
        <v>7.5228370748167626</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14779.190000000002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84152.08</v>
      </c>
      <c r="F636" s="52" t="str">
        <f t="shared" si="119"/>
        <v>-</v>
      </c>
    </row>
    <row r="637" spans="1:6" ht="12.75" customHeight="1" x14ac:dyDescent="0.2">
      <c r="A637" s="53">
        <v>92213</v>
      </c>
      <c r="B637" s="85" t="s">
        <v>1272</v>
      </c>
      <c r="C637" s="50" t="s">
        <v>1273</v>
      </c>
      <c r="D637" s="242">
        <v>0</v>
      </c>
      <c r="E637" s="242">
        <v>14779.190000000002</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2133569.16</v>
      </c>
      <c r="E639" s="51">
        <f t="shared" si="180"/>
        <v>2183392.4199999995</v>
      </c>
      <c r="F639" s="52">
        <f t="shared" si="119"/>
        <v>102.33520716994238</v>
      </c>
    </row>
    <row r="640" spans="1:6" ht="12.75" customHeight="1" x14ac:dyDescent="0.2">
      <c r="A640" s="53" t="s">
        <v>609</v>
      </c>
      <c r="B640" s="85" t="s">
        <v>1278</v>
      </c>
      <c r="C640" s="50" t="s">
        <v>1279</v>
      </c>
      <c r="D640" s="51">
        <f t="shared" ref="D640:E640" si="181">D413+D528</f>
        <v>1923160.1</v>
      </c>
      <c r="E640" s="51">
        <f t="shared" si="181"/>
        <v>2264154.2700000005</v>
      </c>
      <c r="F640" s="52">
        <f t="shared" si="119"/>
        <v>117.73092994181818</v>
      </c>
    </row>
    <row r="641" spans="1:6" ht="12.75" customHeight="1" x14ac:dyDescent="0.2">
      <c r="A641" s="53" t="s">
        <v>609</v>
      </c>
      <c r="B641" s="85" t="s">
        <v>1280</v>
      </c>
      <c r="C641" s="50" t="s">
        <v>1281</v>
      </c>
      <c r="D641" s="51">
        <f t="shared" ref="D641:E641" si="182">IF(D639&gt;=D640,D639-D640,0)</f>
        <v>210409.06000000006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80761.850000001024</v>
      </c>
      <c r="F642" s="52" t="str">
        <f t="shared" si="119"/>
        <v>-</v>
      </c>
    </row>
    <row r="643" spans="1:6" ht="24" x14ac:dyDescent="0.2">
      <c r="A643" s="60" t="s">
        <v>1284</v>
      </c>
      <c r="B643" s="85" t="s">
        <v>1285</v>
      </c>
      <c r="C643" s="61" t="s">
        <v>1284</v>
      </c>
      <c r="D643" s="51">
        <f t="shared" ref="D643:E643" si="184">IF(D416-D417+D637-D638&gt;=0,D416-D417+D637-D638,0)</f>
        <v>17667.619999999995</v>
      </c>
      <c r="E643" s="51">
        <f t="shared" si="184"/>
        <v>228076.68</v>
      </c>
      <c r="F643" s="52">
        <f t="shared" si="119"/>
        <v>1290.9304139437006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228076.68000000005</v>
      </c>
      <c r="E645" s="51">
        <f t="shared" si="186"/>
        <v>147314.82999999897</v>
      </c>
      <c r="F645" s="52">
        <f t="shared" si="119"/>
        <v>64.59004489191922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50838.239999999998</v>
      </c>
      <c r="E649" s="242">
        <v>250606.43</v>
      </c>
      <c r="F649" s="52">
        <f t="shared" ref="F649:F724" si="188">IF(D649&lt;&gt;0,IF(E649/D649&gt;=100,"&gt;&gt;100",E649/D649*100),"-")</f>
        <v>492.94867406896856</v>
      </c>
    </row>
    <row r="650" spans="1:6" ht="12.75" customHeight="1" x14ac:dyDescent="0.2">
      <c r="A650" s="53" t="s">
        <v>1297</v>
      </c>
      <c r="B650" s="85" t="s">
        <v>1298</v>
      </c>
      <c r="C650" s="50" t="s">
        <v>1297</v>
      </c>
      <c r="D650" s="242">
        <v>2207965.4500000002</v>
      </c>
      <c r="E650" s="242">
        <v>2429015.7799999998</v>
      </c>
      <c r="F650" s="52">
        <f t="shared" si="188"/>
        <v>110.01149406572462</v>
      </c>
    </row>
    <row r="651" spans="1:6" ht="12.75" customHeight="1" x14ac:dyDescent="0.2">
      <c r="A651" s="53" t="s">
        <v>1299</v>
      </c>
      <c r="B651" s="85" t="s">
        <v>1300</v>
      </c>
      <c r="C651" s="50" t="s">
        <v>1299</v>
      </c>
      <c r="D651" s="242">
        <v>2008197.26</v>
      </c>
      <c r="E651" s="242">
        <v>2440196.13</v>
      </c>
      <c r="F651" s="52">
        <f t="shared" si="188"/>
        <v>121.51177469488231</v>
      </c>
    </row>
    <row r="652" spans="1:6" ht="24" x14ac:dyDescent="0.2">
      <c r="A652" s="53">
        <v>11</v>
      </c>
      <c r="B652" s="85" t="s">
        <v>1301</v>
      </c>
      <c r="C652" s="50" t="s">
        <v>1302</v>
      </c>
      <c r="D652" s="51">
        <f t="shared" ref="D652:E652" si="189">+D649+D650-D651</f>
        <v>250606.4300000004</v>
      </c>
      <c r="E652" s="51">
        <f t="shared" si="189"/>
        <v>239426.08000000007</v>
      </c>
      <c r="F652" s="52">
        <f t="shared" si="188"/>
        <v>95.538681908520743</v>
      </c>
    </row>
    <row r="653" spans="1:6" ht="24" x14ac:dyDescent="0.2">
      <c r="A653" s="53" t="s">
        <v>609</v>
      </c>
      <c r="B653" s="85" t="s">
        <v>1303</v>
      </c>
      <c r="C653" s="50" t="s">
        <v>1304</v>
      </c>
      <c r="D653" s="262">
        <v>13</v>
      </c>
      <c r="E653" s="262">
        <v>15</v>
      </c>
      <c r="F653" s="52">
        <f t="shared" si="188"/>
        <v>115.38461538461537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13</v>
      </c>
      <c r="E655" s="262">
        <v>15</v>
      </c>
      <c r="F655" s="52">
        <f t="shared" si="188"/>
        <v>115.38461538461537</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133.51</v>
      </c>
      <c r="F660" s="52" t="str">
        <f t="shared" si="188"/>
        <v>-</v>
      </c>
    </row>
    <row r="661" spans="1:6" ht="12.75" customHeight="1" x14ac:dyDescent="0.2">
      <c r="A661" s="53">
        <v>63311</v>
      </c>
      <c r="B661" s="85" t="s">
        <v>1320</v>
      </c>
      <c r="C661" s="50" t="s">
        <v>1321</v>
      </c>
      <c r="D661" s="242">
        <v>548671</v>
      </c>
      <c r="E661" s="242">
        <v>583334.31999999995</v>
      </c>
      <c r="F661" s="52">
        <f t="shared" si="188"/>
        <v>106.31768764888247</v>
      </c>
    </row>
    <row r="662" spans="1:6" ht="12.75" customHeight="1" x14ac:dyDescent="0.2">
      <c r="A662" s="53">
        <v>63312</v>
      </c>
      <c r="B662" s="85" t="s">
        <v>1322</v>
      </c>
      <c r="C662" s="50" t="s">
        <v>1323</v>
      </c>
      <c r="D662" s="242">
        <v>2400</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49290.6</v>
      </c>
      <c r="E665" s="242">
        <v>353338.04</v>
      </c>
      <c r="F665" s="52">
        <f t="shared" si="188"/>
        <v>716.84670099369862</v>
      </c>
    </row>
    <row r="666" spans="1:6" ht="12.75" customHeight="1" x14ac:dyDescent="0.2">
      <c r="A666" s="53">
        <v>63322</v>
      </c>
      <c r="B666" s="85" t="s">
        <v>1330</v>
      </c>
      <c r="C666" s="50" t="s">
        <v>1331</v>
      </c>
      <c r="D666" s="242">
        <v>0</v>
      </c>
      <c r="E666" s="242">
        <v>22125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5171.8900000000003</v>
      </c>
      <c r="E669" s="242">
        <v>12222.82</v>
      </c>
      <c r="F669" s="52">
        <f t="shared" si="188"/>
        <v>236.33178586551531</v>
      </c>
    </row>
    <row r="670" spans="1:6" ht="12.75" customHeight="1" x14ac:dyDescent="0.2">
      <c r="A670" s="53">
        <v>63415</v>
      </c>
      <c r="B670" s="85" t="s">
        <v>1338</v>
      </c>
      <c r="C670" s="50" t="s">
        <v>1339</v>
      </c>
      <c r="D670" s="242">
        <v>0</v>
      </c>
      <c r="E670" s="242">
        <v>6400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77863.88</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77120.28</v>
      </c>
      <c r="E694" s="242">
        <v>137758.38</v>
      </c>
      <c r="F694" s="52">
        <f t="shared" si="188"/>
        <v>178.6279562263</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555443.94999999995</v>
      </c>
      <c r="E698" s="242">
        <v>311829.42</v>
      </c>
      <c r="F698" s="52">
        <f t="shared" si="188"/>
        <v>56.140573679846554</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7661.32</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1477.15</v>
      </c>
      <c r="E718" s="242">
        <v>1786.68</v>
      </c>
      <c r="F718" s="52">
        <f t="shared" si="188"/>
        <v>120.95454083877738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1134.76</v>
      </c>
      <c r="E720" s="242">
        <v>1197</v>
      </c>
      <c r="F720" s="52">
        <f t="shared" si="188"/>
        <v>105.48486023476329</v>
      </c>
    </row>
    <row r="721" spans="1:6" ht="12.75" customHeight="1" x14ac:dyDescent="0.2">
      <c r="A721" s="53" t="s">
        <v>1422</v>
      </c>
      <c r="B721" s="85" t="s">
        <v>1423</v>
      </c>
      <c r="C721" s="50" t="s">
        <v>1422</v>
      </c>
      <c r="D721" s="242">
        <v>7228.92</v>
      </c>
      <c r="E721" s="242">
        <v>11765.89</v>
      </c>
      <c r="F721" s="52">
        <f t="shared" si="188"/>
        <v>162.76138067650493</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2952.61</v>
      </c>
      <c r="E725" s="242">
        <v>4576.09</v>
      </c>
      <c r="F725" s="52">
        <f t="shared" ref="F725:F979" si="190">IF(D725&lt;&gt;0,IF(E725/D725&gt;=100,"&gt;&gt;100",E725/D725*100),"-")</f>
        <v>154.98457297103241</v>
      </c>
    </row>
    <row r="726" spans="1:6" ht="12.75" customHeight="1" x14ac:dyDescent="0.2">
      <c r="A726" s="53" t="s">
        <v>1432</v>
      </c>
      <c r="B726" s="85" t="s">
        <v>1433</v>
      </c>
      <c r="C726" s="50" t="s">
        <v>1432</v>
      </c>
      <c r="D726" s="242">
        <v>142.65</v>
      </c>
      <c r="E726" s="242">
        <v>142.65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17010.240000000002</v>
      </c>
      <c r="E742" s="242">
        <v>20810.330000000002</v>
      </c>
      <c r="F742" s="52">
        <f t="shared" si="190"/>
        <v>122.34001401508738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1300</v>
      </c>
      <c r="E816" s="242">
        <v>1461.48</v>
      </c>
      <c r="F816" s="52">
        <f t="shared" si="190"/>
        <v>112.42153846153846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9094.1200000000008</v>
      </c>
      <c r="E819" s="242">
        <v>9000</v>
      </c>
      <c r="F819" s="52">
        <f t="shared" si="190"/>
        <v>98.965045545913171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2659.01</v>
      </c>
      <c r="E821" s="242">
        <v>10400</v>
      </c>
      <c r="F821" s="52">
        <f t="shared" si="190"/>
        <v>391.12301194805582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11600.78</v>
      </c>
      <c r="E823" s="242">
        <v>7779.53</v>
      </c>
      <c r="F823" s="52">
        <f t="shared" si="190"/>
        <v>67.060404559003786</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2873</v>
      </c>
      <c r="E828" s="242">
        <v>2764.59</v>
      </c>
      <c r="F828" s="52">
        <f t="shared" si="190"/>
        <v>96.22659241211278</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29031.040000000001</v>
      </c>
      <c r="E830" s="242">
        <v>17799.54</v>
      </c>
      <c r="F830" s="52">
        <f t="shared" si="190"/>
        <v>61.312099049844583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1476.75</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76315.679999999993</v>
      </c>
      <c r="E954" s="242">
        <v>82675.320000000007</v>
      </c>
      <c r="F954" s="52">
        <f t="shared" si="190"/>
        <v>108.33333333333334</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19630.36</v>
      </c>
      <c r="E968" s="242">
        <v>1476.76</v>
      </c>
      <c r="F968" s="52">
        <f t="shared" si="190"/>
        <v>7.5228370748167626</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zoomScale="172" zoomScaleNormal="172"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4789268.29</v>
      </c>
      <c r="E6" s="229">
        <f t="shared" si="0"/>
        <v>5839496.7299999986</v>
      </c>
      <c r="F6" s="230">
        <f t="shared" ref="F6:F260" si="1">IF(D6&gt;0,IF(E6/D6&gt;=100,"&gt;&gt;100",E6/D6*100),"-")</f>
        <v>121.92878695463516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4280870.97</v>
      </c>
      <c r="E7" s="104">
        <f t="shared" si="2"/>
        <v>5379065.2999999989</v>
      </c>
      <c r="F7" s="93">
        <f t="shared" si="1"/>
        <v>125.65352559551681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238920.66</v>
      </c>
      <c r="E8" s="104">
        <f>E9+E10-E11</f>
        <v>328963.76</v>
      </c>
      <c r="F8" s="93">
        <f t="shared" si="1"/>
        <v>137.68744820979484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238920.66</v>
      </c>
      <c r="E9" s="247">
        <v>328963.76</v>
      </c>
      <c r="F9" s="93">
        <f t="shared" si="1"/>
        <v>137.68744820979484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3563336.1799999997</v>
      </c>
      <c r="E12" s="104">
        <f t="shared" si="3"/>
        <v>3681009.3499999996</v>
      </c>
      <c r="F12" s="93">
        <f t="shared" si="1"/>
        <v>103.30233141235638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3240237.12</v>
      </c>
      <c r="E13" s="104">
        <f t="shared" si="4"/>
        <v>3372619.3099999996</v>
      </c>
      <c r="F13" s="93">
        <f t="shared" si="1"/>
        <v>104.08557105845388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13819.81</v>
      </c>
      <c r="E14" s="247">
        <v>13819.81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1515003.79</v>
      </c>
      <c r="E15" s="247">
        <v>1578420.19</v>
      </c>
      <c r="F15" s="93">
        <f t="shared" si="1"/>
        <v>104.1858905184653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1371844.48</v>
      </c>
      <c r="E16" s="247">
        <v>1433630.59</v>
      </c>
      <c r="F16" s="93">
        <f t="shared" si="1"/>
        <v>104.50387131345968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1145130.28</v>
      </c>
      <c r="E17" s="247">
        <v>1255319.94</v>
      </c>
      <c r="F17" s="93">
        <f t="shared" si="1"/>
        <v>109.62245623266551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805561.24</v>
      </c>
      <c r="E18" s="247">
        <v>908571.22</v>
      </c>
      <c r="F18" s="93">
        <f t="shared" si="1"/>
        <v>112.78735555846752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288023.01</v>
      </c>
      <c r="E19" s="104">
        <f t="shared" si="5"/>
        <v>276225.71999999997</v>
      </c>
      <c r="F19" s="93">
        <f t="shared" si="1"/>
        <v>95.904045999658138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83552.09</v>
      </c>
      <c r="E20" s="247">
        <v>84476.17</v>
      </c>
      <c r="F20" s="93">
        <f t="shared" si="1"/>
        <v>101.10599268073366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42657.45</v>
      </c>
      <c r="E21" s="247">
        <v>42657.45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52748.51</v>
      </c>
      <c r="E22" s="247">
        <v>55235.97</v>
      </c>
      <c r="F22" s="93">
        <f t="shared" si="1"/>
        <v>104.7156971827261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59450.31</v>
      </c>
      <c r="E25" s="247">
        <v>73382.849999999991</v>
      </c>
      <c r="F25" s="93">
        <f t="shared" si="1"/>
        <v>123.43560529793704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223837.49</v>
      </c>
      <c r="E26" s="247">
        <v>256586.25</v>
      </c>
      <c r="F26" s="93">
        <f t="shared" si="1"/>
        <v>114.63059650999483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174222.84</v>
      </c>
      <c r="E28" s="247">
        <v>236112.97</v>
      </c>
      <c r="F28" s="93">
        <f t="shared" si="1"/>
        <v>135.52354559252967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2077.62</v>
      </c>
      <c r="E29" s="104">
        <f t="shared" si="6"/>
        <v>1530.2400000000002</v>
      </c>
      <c r="F29" s="93">
        <f t="shared" si="1"/>
        <v>73.653507378635183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3184.55</v>
      </c>
      <c r="E30" s="247">
        <v>3184.55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1106.93</v>
      </c>
      <c r="E34" s="247">
        <v>1654.31</v>
      </c>
      <c r="F34" s="93">
        <f t="shared" si="1"/>
        <v>149.45028140894183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10972.86</v>
      </c>
      <c r="E35" s="104">
        <f t="shared" si="7"/>
        <v>10972.86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10972.86</v>
      </c>
      <c r="E37" s="247">
        <v>10972.86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22025.57</v>
      </c>
      <c r="E45" s="104">
        <f t="shared" si="9"/>
        <v>19661.22</v>
      </c>
      <c r="F45" s="93">
        <f t="shared" si="1"/>
        <v>89.265431042193242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27946.75</v>
      </c>
      <c r="E47" s="247">
        <v>22025.42</v>
      </c>
      <c r="F47" s="93">
        <f t="shared" si="1"/>
        <v>78.812098007818435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19589.89</v>
      </c>
      <c r="E48" s="247">
        <v>19589.89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25511.07</v>
      </c>
      <c r="E50" s="247">
        <v>21954.089999999997</v>
      </c>
      <c r="F50" s="93">
        <f t="shared" si="1"/>
        <v>86.05711167740121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49235.6</v>
      </c>
      <c r="E54" s="247">
        <v>34536.94</v>
      </c>
      <c r="F54" s="93">
        <f t="shared" si="1"/>
        <v>70.146276271640858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49235.6</v>
      </c>
      <c r="E55" s="247">
        <v>34536.94</v>
      </c>
      <c r="F55" s="93">
        <f t="shared" si="1"/>
        <v>70.146276271640858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478614.13</v>
      </c>
      <c r="E56" s="104">
        <f t="shared" si="11"/>
        <v>1369092.19</v>
      </c>
      <c r="F56" s="93">
        <f t="shared" si="1"/>
        <v>286.05344142263414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478614.13</v>
      </c>
      <c r="E57" s="247">
        <v>1369092.19</v>
      </c>
      <c r="F57" s="93">
        <f t="shared" si="1"/>
        <v>286.05344142263414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508397.32</v>
      </c>
      <c r="E68" s="104">
        <f t="shared" si="13"/>
        <v>460431.43</v>
      </c>
      <c r="F68" s="93">
        <f t="shared" si="1"/>
        <v>90.565274813014355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250606.43</v>
      </c>
      <c r="E69" s="104">
        <f t="shared" si="14"/>
        <v>239426.08</v>
      </c>
      <c r="F69" s="93">
        <f t="shared" si="1"/>
        <v>95.538681908520857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250384.24</v>
      </c>
      <c r="E70" s="104">
        <f t="shared" si="15"/>
        <v>239426.08</v>
      </c>
      <c r="F70" s="93">
        <f t="shared" si="1"/>
        <v>95.623462562979199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250384.24</v>
      </c>
      <c r="E72" s="247">
        <v>239426.08</v>
      </c>
      <c r="F72" s="93">
        <f t="shared" si="1"/>
        <v>95.623462562979199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222.19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20199.98</v>
      </c>
      <c r="E78" s="104">
        <f>E79+SUM(E82:E84)-E85+E86</f>
        <v>17789.509999999998</v>
      </c>
      <c r="F78" s="93">
        <f t="shared" si="1"/>
        <v>88.066968383137009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20199.98</v>
      </c>
      <c r="E86" s="247">
        <v>17789.509999999998</v>
      </c>
      <c r="F86" s="93">
        <f t="shared" si="1"/>
        <v>88.066968383137009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196125.21</v>
      </c>
      <c r="E134" s="104">
        <f t="shared" si="23"/>
        <v>196125.21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196125.21</v>
      </c>
      <c r="E135" s="104">
        <f t="shared" si="24"/>
        <v>196125.21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193470.75</v>
      </c>
      <c r="E141" s="247">
        <v>193470.75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41465.700000000012</v>
      </c>
      <c r="E146" s="104">
        <f t="shared" si="26"/>
        <v>7090.6300000000047</v>
      </c>
      <c r="F146" s="93">
        <f t="shared" si="1"/>
        <v>17.099988665330628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15021.87</v>
      </c>
      <c r="E147" s="247">
        <v>15129.87</v>
      </c>
      <c r="F147" s="93">
        <f t="shared" si="1"/>
        <v>100.7189517683218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8430.07</v>
      </c>
      <c r="E158" s="247">
        <v>2746.2400000000016</v>
      </c>
      <c r="F158" s="93">
        <f t="shared" si="1"/>
        <v>32.576716444821955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49072.800000000003</v>
      </c>
      <c r="E159" s="247">
        <v>59880.91</v>
      </c>
      <c r="F159" s="93">
        <f t="shared" si="1"/>
        <v>122.02464501719894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561.98</v>
      </c>
      <c r="E160" s="247">
        <v>560.63999999999987</v>
      </c>
      <c r="F160" s="93">
        <f t="shared" si="1"/>
        <v>99.761557350795371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26.54</v>
      </c>
      <c r="E162" s="247">
        <v>26.540000000000873</v>
      </c>
      <c r="F162" s="93">
        <f t="shared" si="1"/>
        <v>100.00000000000328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31647.56</v>
      </c>
      <c r="E163" s="247">
        <v>71253.570000000007</v>
      </c>
      <c r="F163" s="93">
        <f t="shared" si="1"/>
        <v>225.14712034671868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4789268.29</v>
      </c>
      <c r="E175" s="104">
        <f t="shared" si="30"/>
        <v>5839496.7299999995</v>
      </c>
      <c r="F175" s="93">
        <f t="shared" si="1"/>
        <v>121.92878695463519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489381.27999999997</v>
      </c>
      <c r="E176" s="104">
        <f t="shared" si="31"/>
        <v>457376.35999999993</v>
      </c>
      <c r="F176" s="93">
        <f t="shared" si="1"/>
        <v>93.460125814375232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42018.54</v>
      </c>
      <c r="E177" s="104">
        <f t="shared" si="32"/>
        <v>58414.659999999989</v>
      </c>
      <c r="F177" s="93">
        <f t="shared" si="1"/>
        <v>139.02115589927681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7811.93</v>
      </c>
      <c r="E178" s="247">
        <v>20525.169999999984</v>
      </c>
      <c r="F178" s="93">
        <f t="shared" si="1"/>
        <v>262.74134560857539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9935.9500000000007</v>
      </c>
      <c r="E179" s="247">
        <v>16768.070000000007</v>
      </c>
      <c r="F179" s="93">
        <f t="shared" si="1"/>
        <v>168.76161816434268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223.75</v>
      </c>
      <c r="E180" s="104">
        <f t="shared" si="33"/>
        <v>187.76999999999998</v>
      </c>
      <c r="F180" s="93">
        <f t="shared" si="1"/>
        <v>83.919553072625689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223.75</v>
      </c>
      <c r="E183" s="247">
        <v>187.76999999999998</v>
      </c>
      <c r="F183" s="93">
        <f t="shared" si="1"/>
        <v>83.919553072625689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24046.91</v>
      </c>
      <c r="E188" s="247">
        <v>20933.650000000001</v>
      </c>
      <c r="F188" s="93">
        <f t="shared" si="1"/>
        <v>87.053388564268758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711.19</v>
      </c>
      <c r="E189" s="247">
        <v>36462.219999999972</v>
      </c>
      <c r="F189" s="93">
        <f t="shared" si="1"/>
        <v>5126.9309186012133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446651.55</v>
      </c>
      <c r="E206" s="104">
        <f t="shared" si="37"/>
        <v>362499.48</v>
      </c>
      <c r="F206" s="93">
        <f t="shared" si="1"/>
        <v>81.159346698785669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446651.55</v>
      </c>
      <c r="E207" s="104">
        <f t="shared" si="38"/>
        <v>362499.48</v>
      </c>
      <c r="F207" s="93">
        <f t="shared" si="1"/>
        <v>81.159346698785669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445174.8</v>
      </c>
      <c r="E212" s="247">
        <v>362499.48</v>
      </c>
      <c r="F212" s="93">
        <f t="shared" si="1"/>
        <v>81.428571428571431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1476.75</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4299887.01</v>
      </c>
      <c r="E237" s="104">
        <f t="shared" si="41"/>
        <v>5382120.3699999992</v>
      </c>
      <c r="F237" s="93">
        <f t="shared" si="1"/>
        <v>125.16887903061433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4030344.63</v>
      </c>
      <c r="E238" s="104">
        <f t="shared" si="42"/>
        <v>5211214.2799999993</v>
      </c>
      <c r="F238" s="93">
        <f t="shared" si="1"/>
        <v>129.29947084946923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4476996.18</v>
      </c>
      <c r="E239" s="104">
        <f t="shared" si="43"/>
        <v>5575190.5099999988</v>
      </c>
      <c r="F239" s="93">
        <f t="shared" si="1"/>
        <v>124.5297133579417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4280870.97</v>
      </c>
      <c r="E240" s="247">
        <v>5379065.2999999989</v>
      </c>
      <c r="F240" s="93">
        <f t="shared" si="1"/>
        <v>125.65352559551681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196125.21</v>
      </c>
      <c r="E241" s="247">
        <v>196125.21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446651.55</v>
      </c>
      <c r="E242" s="104">
        <f t="shared" si="44"/>
        <v>363976.23</v>
      </c>
      <c r="F242" s="93">
        <f t="shared" si="1"/>
        <v>81.489973559926071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446651.55</v>
      </c>
      <c r="E243" s="247">
        <v>363976.23</v>
      </c>
      <c r="F243" s="93">
        <f t="shared" si="1"/>
        <v>81.489973559926071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228076.67999999993</v>
      </c>
      <c r="E245" s="104">
        <f t="shared" si="45"/>
        <v>147314.82999999984</v>
      </c>
      <c r="F245" s="93">
        <f t="shared" si="1"/>
        <v>64.590044891919632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861113.35</v>
      </c>
      <c r="E246" s="104">
        <f t="shared" si="46"/>
        <v>1421535.2999999998</v>
      </c>
      <c r="F246" s="93">
        <f t="shared" si="1"/>
        <v>165.0810894988447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846334.16</v>
      </c>
      <c r="E247" s="247">
        <v>1421535.2999999998</v>
      </c>
      <c r="F247" s="93">
        <f t="shared" si="1"/>
        <v>167.96383357609005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14779.19</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633036.67000000004</v>
      </c>
      <c r="E250" s="104">
        <f t="shared" si="47"/>
        <v>1274220.47</v>
      </c>
      <c r="F250" s="93">
        <f t="shared" si="1"/>
        <v>201.28699179464596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633036.67000000004</v>
      </c>
      <c r="E252" s="247">
        <v>1204847.58</v>
      </c>
      <c r="F252" s="93">
        <f t="shared" si="1"/>
        <v>190.3282443337761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69372.89</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41465.699999999997</v>
      </c>
      <c r="E255" s="247">
        <v>23591.260000000009</v>
      </c>
      <c r="F255" s="93">
        <f t="shared" si="1"/>
        <v>56.893432403166976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2063030.89</v>
      </c>
      <c r="E259" s="104">
        <f t="shared" si="49"/>
        <v>2401761.0699999998</v>
      </c>
      <c r="F259" s="93">
        <f t="shared" si="1"/>
        <v>116.41905516984285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2063030.89</v>
      </c>
      <c r="E260" s="248">
        <v>2401761.0699999998</v>
      </c>
      <c r="F260" s="97">
        <f t="shared" si="1"/>
        <v>116.41905516984285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72453.22</v>
      </c>
      <c r="E264" s="247">
        <v>78244.649999999994</v>
      </c>
      <c r="F264" s="93">
        <f t="shared" si="50"/>
        <v>107.99333694209862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660.04</v>
      </c>
      <c r="E265" s="247">
        <v>99.55</v>
      </c>
      <c r="F265" s="93">
        <f t="shared" si="50"/>
        <v>15.082419247318345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146.26000000000002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15019.44</v>
      </c>
      <c r="E269" s="247">
        <v>12333.18</v>
      </c>
      <c r="F269" s="93">
        <f t="shared" si="50"/>
        <v>82.114779246097058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5098.07</v>
      </c>
      <c r="E271" s="247">
        <v>5227.5999999999995</v>
      </c>
      <c r="F271" s="93">
        <f t="shared" si="50"/>
        <v>102.54076542691647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82.47</v>
      </c>
      <c r="E273" s="247">
        <v>82.47</v>
      </c>
      <c r="F273" s="93">
        <f t="shared" si="50"/>
        <v>100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42018.54</v>
      </c>
      <c r="E288" s="247">
        <v>58414.66</v>
      </c>
      <c r="F288" s="93">
        <f t="shared" si="50"/>
        <v>139.02115589927683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711.19</v>
      </c>
      <c r="E290" s="247">
        <v>36462.22</v>
      </c>
      <c r="F290" s="93">
        <f t="shared" si="50"/>
        <v>5126.9309186012169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446651.55</v>
      </c>
      <c r="E294" s="247">
        <v>362499.48</v>
      </c>
      <c r="F294" s="93">
        <f t="shared" si="50"/>
        <v>81.159346698785669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15404.19</v>
      </c>
      <c r="E295" s="247">
        <v>10747.650000000001</v>
      </c>
      <c r="F295" s="93">
        <f t="shared" si="50"/>
        <v>69.770951929312744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5010.74</v>
      </c>
      <c r="E297" s="247">
        <v>5010.74</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1466.01</v>
      </c>
      <c r="E298" s="247">
        <v>1466.01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2015.97</v>
      </c>
      <c r="E299" s="247">
        <v>3559.25</v>
      </c>
      <c r="F299" s="93">
        <f t="shared" si="50"/>
        <v>176.55272647906466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C116" zoomScale="166" zoomScaleNormal="166"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317881.83</v>
      </c>
      <c r="E5" s="79">
        <f t="shared" si="0"/>
        <v>283564.99000000005</v>
      </c>
      <c r="F5" s="80">
        <f t="shared" ref="F5:F141" si="1">IF(D5&gt;0,IF(E5/D5&gt;=100,"&gt;&gt;100",E5/D5*100),"-")</f>
        <v>89.204529242832166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9934.630000000001</v>
      </c>
      <c r="E6" s="81">
        <f t="shared" si="2"/>
        <v>7202.09</v>
      </c>
      <c r="F6" s="63">
        <f t="shared" si="1"/>
        <v>72.494798497779982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9118.27</v>
      </c>
      <c r="E7" s="249">
        <v>6452.09</v>
      </c>
      <c r="F7" s="63">
        <f t="shared" si="1"/>
        <v>70.760023557100197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816.36</v>
      </c>
      <c r="E8" s="249">
        <v>750</v>
      </c>
      <c r="F8" s="63">
        <f t="shared" si="1"/>
        <v>91.871233279435543</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307947.2</v>
      </c>
      <c r="E13" s="81">
        <f t="shared" si="4"/>
        <v>276362.90000000002</v>
      </c>
      <c r="F13" s="63">
        <f t="shared" si="1"/>
        <v>89.743598902669035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307947.2</v>
      </c>
      <c r="E16" s="249">
        <v>276362.90000000002</v>
      </c>
      <c r="F16" s="63">
        <f t="shared" si="1"/>
        <v>89.743598902669035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82420.899999999994</v>
      </c>
      <c r="E28" s="81">
        <f t="shared" si="6"/>
        <v>48067.83</v>
      </c>
      <c r="F28" s="63">
        <f t="shared" si="1"/>
        <v>58.319952827498852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82420.899999999994</v>
      </c>
      <c r="E30" s="249">
        <v>48067.83</v>
      </c>
      <c r="F30" s="63">
        <f t="shared" si="1"/>
        <v>58.319952827498852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826231.56</v>
      </c>
      <c r="E35" s="81">
        <f t="shared" si="7"/>
        <v>855535.5</v>
      </c>
      <c r="F35" s="63">
        <f t="shared" si="1"/>
        <v>103.54669821617561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30477.279999999999</v>
      </c>
      <c r="E43" s="81">
        <f t="shared" si="10"/>
        <v>40317.71</v>
      </c>
      <c r="F43" s="63">
        <f t="shared" si="1"/>
        <v>132.28775665019975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30477.279999999999</v>
      </c>
      <c r="E48" s="249">
        <v>40317.71</v>
      </c>
      <c r="F48" s="63">
        <f t="shared" si="1"/>
        <v>132.28775665019975</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133321.04</v>
      </c>
      <c r="E50" s="81">
        <f t="shared" si="11"/>
        <v>178294.39</v>
      </c>
      <c r="F50" s="63">
        <f t="shared" si="1"/>
        <v>133.73312269391238</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133321.04</v>
      </c>
      <c r="E53" s="249">
        <v>178294.39</v>
      </c>
      <c r="F53" s="63">
        <f t="shared" si="1"/>
        <v>133.73312269391238</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628884.89</v>
      </c>
      <c r="E54" s="81">
        <f t="shared" si="12"/>
        <v>597721.44999999995</v>
      </c>
      <c r="F54" s="63">
        <f t="shared" si="1"/>
        <v>95.044651176147667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628884.89</v>
      </c>
      <c r="E55" s="249">
        <v>597721.44999999995</v>
      </c>
      <c r="F55" s="63">
        <f t="shared" si="1"/>
        <v>95.044651176147667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15885.3</v>
      </c>
      <c r="E60" s="249">
        <v>12882.16</v>
      </c>
      <c r="F60" s="63">
        <f t="shared" si="1"/>
        <v>81.094848696593715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17663.05</v>
      </c>
      <c r="E61" s="81">
        <f t="shared" si="13"/>
        <v>26319.79</v>
      </c>
      <c r="F61" s="63">
        <f t="shared" si="1"/>
        <v>149.01044836537292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17663.05</v>
      </c>
      <c r="E64" s="249">
        <v>26319.79</v>
      </c>
      <c r="F64" s="63">
        <f t="shared" si="1"/>
        <v>149.01044836537292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49806.8</v>
      </c>
      <c r="E75" s="81">
        <f t="shared" si="15"/>
        <v>76680.790000000008</v>
      </c>
      <c r="F75" s="63">
        <f t="shared" si="1"/>
        <v>153.95646779154654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3129</v>
      </c>
      <c r="E76" s="249">
        <v>6298.19</v>
      </c>
      <c r="F76" s="63">
        <f t="shared" si="1"/>
        <v>201.28443592201978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19900</v>
      </c>
      <c r="E79" s="249">
        <v>35011.25</v>
      </c>
      <c r="F79" s="63">
        <f t="shared" si="1"/>
        <v>175.9359296482412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26777.8</v>
      </c>
      <c r="E81" s="249">
        <v>35371.35</v>
      </c>
      <c r="F81" s="63">
        <f t="shared" si="1"/>
        <v>132.09206880326241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152069.91</v>
      </c>
      <c r="E82" s="81">
        <f t="shared" si="16"/>
        <v>202569.05</v>
      </c>
      <c r="F82" s="63">
        <f t="shared" si="1"/>
        <v>133.2078449970806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7205.57</v>
      </c>
      <c r="E84" s="249">
        <v>31234.75</v>
      </c>
      <c r="F84" s="63">
        <f t="shared" si="1"/>
        <v>433.48062679288387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18408.93</v>
      </c>
      <c r="E86" s="249">
        <v>7530</v>
      </c>
      <c r="F86" s="63">
        <f t="shared" si="1"/>
        <v>40.904061235498204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126455.41</v>
      </c>
      <c r="E88" s="249">
        <v>163804.29999999999</v>
      </c>
      <c r="F88" s="63">
        <f t="shared" si="1"/>
        <v>129.53522510424818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145613.76999999999</v>
      </c>
      <c r="E107" s="81">
        <f t="shared" si="21"/>
        <v>162485.67000000001</v>
      </c>
      <c r="F107" s="63">
        <f t="shared" si="1"/>
        <v>111.58674759948872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118136.5</v>
      </c>
      <c r="E108" s="249">
        <v>118165.35</v>
      </c>
      <c r="F108" s="63">
        <f t="shared" si="1"/>
        <v>100.02442090293854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15202.53</v>
      </c>
      <c r="E109" s="249">
        <v>6912.82</v>
      </c>
      <c r="F109" s="63">
        <f t="shared" si="1"/>
        <v>45.471510334135168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12274.74</v>
      </c>
      <c r="E111" s="249">
        <v>15550</v>
      </c>
      <c r="F111" s="63">
        <f t="shared" si="1"/>
        <v>126.68292770356034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21857.5</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51215.15</v>
      </c>
      <c r="E114" s="81">
        <f t="shared" si="22"/>
        <v>280007.42000000004</v>
      </c>
      <c r="F114" s="63">
        <f t="shared" si="1"/>
        <v>546.7277163105058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42721.03</v>
      </c>
      <c r="E115" s="81">
        <f t="shared" si="23"/>
        <v>271007.42000000004</v>
      </c>
      <c r="F115" s="63">
        <f t="shared" si="1"/>
        <v>634.36536993607137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30460.25</v>
      </c>
      <c r="E116" s="249">
        <v>262567.89</v>
      </c>
      <c r="F116" s="63">
        <f t="shared" si="1"/>
        <v>862.00175638742303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12260.78</v>
      </c>
      <c r="E117" s="249">
        <v>8439.5300000000007</v>
      </c>
      <c r="F117" s="63">
        <f t="shared" si="1"/>
        <v>68.833548925924788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8494.1200000000008</v>
      </c>
      <c r="E125" s="249">
        <v>9000</v>
      </c>
      <c r="F125" s="63">
        <f t="shared" si="1"/>
        <v>105.95564931976472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90175.43</v>
      </c>
      <c r="E129" s="81">
        <f t="shared" si="26"/>
        <v>147072.40000000002</v>
      </c>
      <c r="F129" s="63">
        <f t="shared" si="1"/>
        <v>163.0958676881275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2659.01</v>
      </c>
      <c r="E135" s="249">
        <v>10400</v>
      </c>
      <c r="F135" s="63">
        <f t="shared" si="1"/>
        <v>391.12301194805582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1290</v>
      </c>
      <c r="E137" s="249">
        <v>1116.79</v>
      </c>
      <c r="F137" s="63">
        <f t="shared" si="1"/>
        <v>86.572868217054264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86226.42</v>
      </c>
      <c r="E140" s="249">
        <v>135555.61000000002</v>
      </c>
      <c r="F140" s="63">
        <f t="shared" si="1"/>
        <v>157.20890418505144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1715415.3499999999</v>
      </c>
      <c r="E141" s="106">
        <f t="shared" si="28"/>
        <v>2055983.65</v>
      </c>
      <c r="F141" s="82">
        <f t="shared" si="1"/>
        <v>119.8534016849039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14556.26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14556.26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14556.26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14556.26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37" zoomScale="172" zoomScaleNormal="172"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489381.28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2383984.7699999996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1125752.8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239267.75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391999.6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23743.88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34735.599999999999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186764.74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249241.23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1256755.21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1476.76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1476.76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2415989.69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1109356.68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226554.51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385167.48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23779.86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34735.599999999999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186764.74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252354.49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1221004.18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85628.83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85628.83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457376.35999999987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457376.36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58414.66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36462.22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362499.48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08" zoomScale="142" zoomScaleNormal="142"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37164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2024-09-24T08:26:57Z</cp:lastPrinted>
  <dcterms:created xsi:type="dcterms:W3CDTF">2022-04-01T05:14:30Z</dcterms:created>
  <dcterms:modified xsi:type="dcterms:W3CDTF">2025-02-10T10:18:23Z</dcterms:modified>
</cp:coreProperties>
</file>